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05" yWindow="-105" windowWidth="23250" windowHeight="12570" tabRatio="867" firstSheet="1" activeTab="2"/>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<sst xmlns="http://schemas.openxmlformats.org/spreadsheetml/2006/main" count="6992" uniqueCount="2571">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</sst>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7636" y="113123"/>
          <a:ext cx="11357102" cy="90826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view="pageBreakPreview" zoomScale="130" zoomScaleNormal="80" zoomScaleSheetLayoutView="130" workbookViewId="0">
      <selection activeCell="AD139" sqref="AD139"/>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50000000000003"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 t="shared" ref="AJ41:AJ73" si="1">COUNTIF($Z$40:$Z$2039, AI41)</f>
        <v>0</v>
      </c>
      <c r="AK41" s="785" t="str">
        <f>IF(AJ41=AJ42, "一致", "不一致")</f>
        <v>一致</v>
      </c>
    </row>
    <row r="42" spans="1:46" ht="49.9"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si="1"/>
        <v>0</v>
      </c>
      <c r="AK42" s="786"/>
    </row>
    <row r="43" spans="1:46" ht="49.9"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1"/>
        <v>0</v>
      </c>
      <c r="AK43" s="786" t="str">
        <f>IF(AJ43=AJ44, "一致", "不一致")</f>
        <v>一致</v>
      </c>
    </row>
    <row r="44" spans="1:46" ht="49.9"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1"/>
        <v>0</v>
      </c>
      <c r="AK44" s="786"/>
    </row>
    <row r="45" spans="1:46" ht="49.9"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1"/>
        <v>0</v>
      </c>
      <c r="AK45" s="786" t="str">
        <f>IF(AND(AJ45=AJ46, AJ46=AJ47), "一致", "不一致")</f>
        <v>一致</v>
      </c>
    </row>
    <row r="46" spans="1:46" ht="49.9"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1"/>
        <v>0</v>
      </c>
      <c r="AK46" s="786"/>
    </row>
    <row r="47" spans="1:46" ht="49.9"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1"/>
        <v>0</v>
      </c>
      <c r="AK48" s="786" t="str">
        <f>IF(AJ48=AJ49, "一致", "不一致")</f>
        <v>一致</v>
      </c>
    </row>
    <row r="49" spans="1:37" ht="49.9"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1"/>
        <v>0</v>
      </c>
      <c r="AK49" s="786"/>
    </row>
    <row r="50" spans="1:37" ht="49.9"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1"/>
        <v>0</v>
      </c>
      <c r="AK50" s="786" t="str">
        <f>IF(AJ50=AJ51, "一致", "不一致")</f>
        <v>一致</v>
      </c>
    </row>
    <row r="51" spans="1:37" ht="49.9"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1"/>
        <v>0</v>
      </c>
      <c r="AK51" s="786"/>
    </row>
    <row r="52" spans="1:37" ht="49.9"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1"/>
        <v>0</v>
      </c>
      <c r="AK52" s="786" t="str">
        <f>IF(AND(AJ52=AJ53, AJ53=AJ54, AJ54=AJ55), "一致", "不一致")</f>
        <v>一致</v>
      </c>
    </row>
    <row r="53" spans="1:37" ht="49.9"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1"/>
        <v>0</v>
      </c>
      <c r="AK53" s="786"/>
    </row>
    <row r="54" spans="1:37" ht="49.9"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1"/>
        <v>0</v>
      </c>
      <c r="AK54" s="786"/>
    </row>
    <row r="55" spans="1:37" ht="49.9"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1"/>
        <v>0</v>
      </c>
      <c r="AK55" s="786"/>
    </row>
    <row r="56" spans="1:37" ht="49.9"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1"/>
        <v>0</v>
      </c>
      <c r="AK56" s="786" t="str">
        <f>IF(AJ56=AJ57, "一致", "不一致")</f>
        <v>一致</v>
      </c>
    </row>
    <row r="57" spans="1:37" ht="49.9"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1"/>
        <v>0</v>
      </c>
      <c r="AK57" s="786"/>
    </row>
    <row r="58" spans="1:37" ht="49.9"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1"/>
        <v>0</v>
      </c>
      <c r="AK58" s="786" t="str">
        <f>IF(AND(AJ58=AJ59, AJ59=AJ60, AJ60=AJ61), "一致", "不一致")</f>
        <v>一致</v>
      </c>
    </row>
    <row r="59" spans="1:37" ht="49.9"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1"/>
        <v>0</v>
      </c>
      <c r="AK59" s="786"/>
    </row>
    <row r="60" spans="1:37" ht="49.9"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1"/>
        <v>0</v>
      </c>
      <c r="AK60" s="786"/>
    </row>
    <row r="61" spans="1:37" ht="49.9"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1"/>
        <v>0</v>
      </c>
      <c r="AK61" s="786"/>
    </row>
    <row r="62" spans="1:37" ht="49.9"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1"/>
        <v>0</v>
      </c>
      <c r="AK62" s="786" t="str">
        <f>IF(AJ62=AJ63, "一致", "不一致")</f>
        <v>一致</v>
      </c>
    </row>
    <row r="63" spans="1:37" ht="49.9"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1"/>
        <v>0</v>
      </c>
      <c r="AK63" s="786"/>
    </row>
    <row r="64" spans="1:37" ht="49.9"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1"/>
        <v>0</v>
      </c>
      <c r="AK64" s="786" t="str">
        <f>IF(AJ64=AJ65, "一致", "不一致")</f>
        <v>一致</v>
      </c>
    </row>
    <row r="65" spans="1:37" ht="49.9"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1"/>
        <v>0</v>
      </c>
      <c r="AK65" s="786"/>
    </row>
    <row r="66" spans="1:37" ht="49.9"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1"/>
        <v>0</v>
      </c>
      <c r="AK66" s="786" t="str">
        <f>IF(AJ66=AJ67, "一致", "不一致")</f>
        <v>一致</v>
      </c>
    </row>
    <row r="67" spans="1:37" ht="49.9"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1"/>
        <v>0</v>
      </c>
      <c r="AK67" s="786"/>
    </row>
    <row r="68" spans="1:37" ht="49.9"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1"/>
        <v>0</v>
      </c>
      <c r="AK68" s="786" t="str">
        <f>IF(AJ68=AJ69, "一致", "不一致")</f>
        <v>一致</v>
      </c>
    </row>
    <row r="69" spans="1:37" ht="49.9"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1"/>
        <v>0</v>
      </c>
      <c r="AK69" s="786"/>
    </row>
    <row r="70" spans="1:37" ht="49.9"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1"/>
        <v>0</v>
      </c>
      <c r="AK70" s="786" t="str">
        <f>IF(AJ70=AJ71, "一致", "不一致")</f>
        <v>一致</v>
      </c>
    </row>
    <row r="71" spans="1:37" ht="49.9"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1"/>
        <v>0</v>
      </c>
      <c r="AK71" s="786"/>
    </row>
    <row r="72" spans="1:37" ht="49.9"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1"/>
        <v>0</v>
      </c>
      <c r="AK72" s="786" t="str">
        <f>IF(AJ72=AJ73, "一致", "不一致")</f>
        <v>一致</v>
      </c>
    </row>
    <row r="73" spans="1:37" ht="49.9"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1"/>
        <v>0</v>
      </c>
      <c r="AK73" s="801"/>
    </row>
    <row r="74" spans="1:37" ht="49.9"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50000000000003"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15"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149999999999999"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899999999999999"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899999999999999"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15"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15"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15"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15"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15"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15"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15"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tabSelected="1" view="pageBreakPreview" zoomScale="59" zoomScaleNormal="85" zoomScaleSheetLayoutView="85" zoomScalePageLayoutView="70" workbookViewId="0">
      <selection activeCell="G408" sqref="G408:G411"/>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149999999999999"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149999999999999"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149999999999999"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899999999999999"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899999999999999"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899999999999999"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899999999999999"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899999999999999"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5"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899999999999999"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899999999999999"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899999999999999"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15"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 customHeight="1">
      <c r="A64" s="1248" t="str">
        <f>AE1</f>
        <v/>
      </c>
      <c r="B64" s="1248"/>
      <c r="C64" s="1264">
        <f>IFERROR(SUMIF('別紙様式2-4（補助金 個表） '!$D$11:$D$2010, '別紙様式2-3（補助金　総括表）'!A64, '別紙様式2-4（補助金 個表） '!$M$11:$M$2010),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'!$F$11:$S$2010, 14, FALSE)), "未記入")</f>
        <v/>
      </c>
      <c r="U64" s="1232"/>
      <c r="V64" s="1232"/>
      <c r="W64" s="1232"/>
      <c r="X64" s="1232"/>
      <c r="Y64" s="1232"/>
      <c r="Z64" s="1232"/>
      <c r="AA64" s="1232"/>
      <c r="AB64" s="1232"/>
      <c r="AC64" s="1232"/>
      <c r="AD64" s="1232"/>
      <c r="AE64" s="1232"/>
      <c r="AF64" s="1232"/>
      <c r="AG64" s="1232"/>
      <c r="AH64" s="1232"/>
      <c r="AI64" s="1232"/>
      <c r="AJ64" s="123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15"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15"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IF(AND(COUNTA(基本情報入力シート!X40:X2039)=COUNTA(基本情報入力シート!AE40:AE2039), COUNTIF(I11:I2010, "○")=COUNTIF(AH11:AH2010, "○")), "○","×"))</f>
        <v/>
      </c>
      <c r="U8" s="909" t="s">
        <v>422</v>
      </c>
      <c r="V8" s="910"/>
      <c r="W8" s="910"/>
      <c r="X8" s="910"/>
      <c r="Y8" s="910"/>
      <c r="Z8" s="910"/>
      <c r="AA8" s="910"/>
      <c r="AB8" s="910"/>
      <c r="AC8" s="910"/>
      <c r="AD8" s="910"/>
      <c r="AE8" s="911"/>
      <c r="AF8" s="145"/>
      <c r="AG8" s="145"/>
      <c r="AH8" s="290"/>
    </row>
    <row r="9" spans="1:38" ht="82.9"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IF(COUNTIFS(R11:R2010, "○", S11:S2010,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15" customHeight="1">
      <c r="A4" s="558"/>
      <c r="B4" s="1397" t="s">
        <v>435</v>
      </c>
      <c r="C4" s="1398"/>
      <c r="D4" s="1398"/>
      <c r="E4" s="1398"/>
      <c r="F4" s="1398"/>
      <c r="G4" s="1398"/>
      <c r="H4" s="1398"/>
      <c r="I4" s="1399"/>
      <c r="J4" s="558"/>
    </row>
    <row r="5" spans="1:10" s="559" customFormat="1" ht="25.15" customHeight="1">
      <c r="A5" s="558"/>
      <c r="B5" s="560" t="s">
        <v>436</v>
      </c>
      <c r="C5" s="1397" t="s">
        <v>437</v>
      </c>
      <c r="D5" s="1398"/>
      <c r="E5" s="1398"/>
      <c r="F5" s="1398"/>
      <c r="G5" s="1398"/>
      <c r="H5" s="1398"/>
      <c r="I5" s="1399"/>
      <c r="J5" s="558"/>
    </row>
    <row r="6" spans="1:10" s="559" customFormat="1" ht="25.15" customHeight="1">
      <c r="A6" s="558"/>
      <c r="B6" s="560" t="s">
        <v>438</v>
      </c>
      <c r="C6" s="1397" t="s">
        <v>439</v>
      </c>
      <c r="D6" s="1398"/>
      <c r="E6" s="1398"/>
      <c r="F6" s="1398"/>
      <c r="G6" s="1398"/>
      <c r="H6" s="1398"/>
      <c r="I6" s="1399"/>
      <c r="J6" s="558"/>
    </row>
    <row r="7" spans="1:10" s="559" customFormat="1" ht="25.15" customHeight="1">
      <c r="A7" s="558"/>
      <c r="B7" s="560" t="s">
        <v>440</v>
      </c>
      <c r="C7" s="1397" t="s">
        <v>441</v>
      </c>
      <c r="D7" s="1398"/>
      <c r="E7" s="1398"/>
      <c r="F7" s="1398"/>
      <c r="G7" s="1398"/>
      <c r="H7" s="1398"/>
      <c r="I7" s="1399"/>
      <c r="J7" s="558"/>
    </row>
    <row r="8" spans="1:10" s="559" customFormat="1" ht="25.15"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15" customHeight="1">
      <c r="A10" s="558"/>
      <c r="B10" s="1397" t="s">
        <v>443</v>
      </c>
      <c r="C10" s="1398"/>
      <c r="D10" s="1398"/>
      <c r="E10" s="1398"/>
      <c r="F10" s="1398"/>
      <c r="G10" s="1398"/>
      <c r="H10" s="1398"/>
      <c r="I10" s="1399"/>
      <c r="J10" s="558"/>
    </row>
    <row r="11" spans="1:10" s="559" customFormat="1" ht="56.45"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50000000000003" customHeight="1">
      <c r="A13" s="558"/>
      <c r="B13" s="1402"/>
      <c r="C13" s="1404"/>
      <c r="D13" s="560" t="s">
        <v>148</v>
      </c>
      <c r="E13" s="1394" t="s">
        <v>447</v>
      </c>
      <c r="F13" s="1395"/>
      <c r="G13" s="1395"/>
      <c r="H13" s="1395"/>
      <c r="I13" s="1396"/>
    </row>
    <row r="14" spans="1:10" s="559" customFormat="1" ht="25.15" customHeight="1">
      <c r="A14" s="558"/>
      <c r="B14" s="560" t="s">
        <v>438</v>
      </c>
      <c r="C14" s="1397" t="s">
        <v>448</v>
      </c>
      <c r="D14" s="1398"/>
      <c r="E14" s="1398"/>
      <c r="F14" s="1398"/>
      <c r="G14" s="1398"/>
      <c r="H14" s="1398"/>
      <c r="I14" s="1399"/>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94" t="s">
        <v>450</v>
      </c>
      <c r="D17" s="1395"/>
      <c r="E17" s="1395"/>
      <c r="F17" s="1395"/>
      <c r="G17" s="1395"/>
      <c r="H17" s="1395"/>
      <c r="I17" s="1396"/>
      <c r="J17" s="566"/>
    </row>
    <row r="18" spans="1:10" s="559" customFormat="1" ht="49.9" customHeight="1">
      <c r="A18" s="558"/>
      <c r="B18" s="567"/>
      <c r="C18" s="1403" t="s">
        <v>451</v>
      </c>
      <c r="D18" s="560" t="s">
        <v>145</v>
      </c>
      <c r="E18" s="1394" t="s">
        <v>452</v>
      </c>
      <c r="F18" s="1395"/>
      <c r="G18" s="1395"/>
      <c r="H18" s="1395"/>
      <c r="I18" s="1396"/>
    </row>
    <row r="19" spans="1:10" s="559" customFormat="1" ht="76.150000000000006"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15"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15" customHeight="1">
      <c r="A27" s="544" t="s">
        <v>465</v>
      </c>
      <c r="B27" s="545" t="s">
        <v>466</v>
      </c>
      <c r="C27" s="546" t="s">
        <v>467</v>
      </c>
      <c r="D27" s="1413" t="s">
        <v>468</v>
      </c>
      <c r="E27" s="1414"/>
      <c r="F27" s="546" t="s">
        <v>469</v>
      </c>
      <c r="G27" s="546" t="s">
        <v>470</v>
      </c>
      <c r="H27" s="546" t="s">
        <v>471</v>
      </c>
      <c r="I27" s="546" t="s">
        <v>472</v>
      </c>
    </row>
    <row r="28" spans="1:10" ht="145.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4">
      <c r="A32" s="1409" t="s">
        <v>501</v>
      </c>
      <c r="B32" s="1409"/>
      <c r="C32" s="1409"/>
      <c r="D32" s="1409"/>
      <c r="E32" s="1409"/>
      <c r="F32" s="1409"/>
      <c r="G32" s="1409"/>
      <c r="H32" s="1409"/>
      <c r="I32" s="1409"/>
    </row>
    <row r="33" spans="1:9" ht="24">
      <c r="A33" s="547"/>
      <c r="B33" s="547"/>
      <c r="C33" s="547"/>
      <c r="D33" s="547"/>
      <c r="E33" s="547"/>
      <c r="F33" s="547"/>
      <c r="G33" s="547"/>
      <c r="H33" s="547"/>
      <c r="I33" s="547"/>
    </row>
    <row r="34" spans="1:9" ht="24">
      <c r="A34" s="548" t="s">
        <v>502</v>
      </c>
      <c r="B34" s="548"/>
      <c r="C34" s="548"/>
      <c r="D34" s="548"/>
      <c r="E34" s="548"/>
      <c r="F34" s="548"/>
      <c r="G34" s="548"/>
      <c r="H34" s="548"/>
      <c r="I34" s="548"/>
    </row>
    <row r="35" spans="1:9" ht="24">
      <c r="A35" s="1406" t="s">
        <v>503</v>
      </c>
      <c r="B35" s="1407"/>
      <c r="C35" s="1407"/>
      <c r="D35" s="1407"/>
      <c r="E35" s="1407"/>
      <c r="F35" s="1407"/>
      <c r="G35" s="1407"/>
      <c r="H35" s="1407"/>
      <c r="I35" s="1408"/>
    </row>
    <row r="36" spans="1:9" ht="28.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8">
      <c r="A38" s="1410" t="s">
        <v>505</v>
      </c>
      <c r="B38" s="1411"/>
      <c r="C38" s="552" t="s">
        <v>459</v>
      </c>
      <c r="D38" s="553" t="s">
        <v>506</v>
      </c>
      <c r="E38" s="553" t="s">
        <v>507</v>
      </c>
      <c r="F38" s="553" t="s">
        <v>508</v>
      </c>
      <c r="G38" s="554"/>
      <c r="H38" s="554"/>
      <c r="I38" s="554"/>
    </row>
    <row r="39" spans="1:9" ht="96">
      <c r="A39" s="1412" t="s">
        <v>509</v>
      </c>
      <c r="B39" s="1411"/>
      <c r="C39" s="555" t="s">
        <v>481</v>
      </c>
      <c r="D39" s="555" t="s">
        <v>485</v>
      </c>
      <c r="E39" s="555" t="s">
        <v>510</v>
      </c>
      <c r="F39" s="555" t="s">
        <v>511</v>
      </c>
      <c r="G39" s="554"/>
      <c r="H39" s="554"/>
      <c r="I39" s="554"/>
    </row>
    <row r="40" spans="1:9" ht="85.5">
      <c r="A40" s="1412" t="s">
        <v>512</v>
      </c>
      <c r="B40" s="1411"/>
      <c r="C40" s="555" t="s">
        <v>488</v>
      </c>
      <c r="D40" s="555" t="s">
        <v>492</v>
      </c>
      <c r="E40" s="555" t="s">
        <v>513</v>
      </c>
      <c r="F40" s="556" t="s">
        <v>514</v>
      </c>
      <c r="G40" s="539"/>
      <c r="H40" s="539"/>
      <c r="I40" s="539"/>
    </row>
    <row r="41" spans="1:9" ht="85.5">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4">
      <c r="A43" s="1415" t="s">
        <v>501</v>
      </c>
      <c r="B43" s="1415"/>
      <c r="C43" s="1415"/>
      <c r="D43" s="1415"/>
      <c r="E43" s="1415"/>
      <c r="F43" s="1415"/>
      <c r="G43" s="1415"/>
      <c r="H43" s="1415"/>
      <c r="I43" s="1415"/>
    </row>
    <row r="44" spans="1:9" ht="24">
      <c r="A44" s="548" t="s">
        <v>502</v>
      </c>
      <c r="B44" s="548"/>
      <c r="C44" s="548"/>
      <c r="D44" s="548"/>
      <c r="E44" s="548"/>
      <c r="F44" s="548"/>
      <c r="G44" s="548"/>
      <c r="H44" s="548"/>
      <c r="I44" s="548"/>
    </row>
    <row r="45" spans="1:9" ht="2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518</v>
      </c>
      <c r="D1" s="2"/>
      <c r="E1" s="2" t="s">
        <v>519</v>
      </c>
      <c r="G1" s="2" t="s">
        <v>520</v>
      </c>
      <c r="H1" s="1"/>
      <c r="J1" s="10" t="s">
        <v>521</v>
      </c>
      <c r="K1" s="10"/>
      <c r="T1" s="1"/>
      <c r="U1" s="1" t="s">
        <v>522</v>
      </c>
      <c r="V1" s="1"/>
      <c r="W1" s="2" t="s">
        <v>523</v>
      </c>
      <c r="X1" s="1"/>
      <c r="Y1" s="2" t="s">
        <v>524</v>
      </c>
      <c r="AA1" s="1" t="s">
        <v>525</v>
      </c>
    </row>
    <row r="2" spans="1:27" ht="14.2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2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2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2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2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2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2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2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2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2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2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2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2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2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2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2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2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2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2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2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2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2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2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2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2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2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2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2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2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2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2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2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2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2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2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2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2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2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4.2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4.2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4.2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4.2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4.2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4.2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4.2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4.2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75"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75"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7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7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7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7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7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2025-03-10T00:36:44Z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