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係\経営比較分析\R6年度作業\"/>
    </mc:Choice>
  </mc:AlternateContent>
  <workbookProtection workbookAlgorithmName="SHA-512" workbookHashValue="dkC+Ik3nUzebHN9SN2Fls+vw+NexBVSu3X0t9YVTDpXKSWRyPncbZfVqdW07Q3bGBUGmNjazA79WmLG/43xl3g==" workbookSaltValue="w3wXrGvWGh4AGpylDrUgI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<sst xmlns="http://schemas.openxmlformats.org/spreadsheetml/2006/main" count="320" uniqueCount="117">
  <si>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</si>
  <si>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</si>
  <si>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</si>
  <si>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</si>
  <si>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</si>
  <si>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</si>
  <si>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</si>
  <si>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</si>
  <si>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</si>
  <si>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</si>
  <si>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</si>
  <si>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</si>
  <si>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</si>
  <si>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</si>
  <si>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</si>
  <si>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</si>
  <si>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</si>
  <si>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</si>
  <si>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</si>
  <si>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</si>
  <si>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</si>
  <si>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</si>
  <si>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</si>
  <si>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</si>
  <si>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</si>
  <si>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</si>
  <si>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</si>
  <si>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</si>
  <si>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</si>
  <si>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</si>
  <si>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</si>
  <si>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</si>
  <si>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</si>
  <si>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</si>
  <si>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</si>
  <si>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</si>
  <si>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</si>
  <si>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</si>
  <si>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</si>
  <si>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</si>
  <si>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</si>
  <si>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</si>
  <si>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</si>
  <si>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</si>
  <si>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</si>
  <si>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</si>
  <si>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</si>
  <si>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</si>
  <si>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</si>
  <si>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</si>
  <si>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</si>
  <si>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</si>
  <si>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</si>
  <si>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</si>
  <si>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</si>
  <si>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</si>
  <si>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</si>
  <si>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</si>
  <si>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</si>
  <si>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</si>
  <si>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</si>
  <si>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</si>
  <si>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</si>
  <si>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</si>
  <si>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</si>
  <si>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</si>
  <si>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</si>
  <si>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</si>
  <si>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</si>
  <si>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</si>
  <si>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</si>
  <si>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</si>
  <si>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</si>
  <si>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</si>
  <si>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</si>
  <si>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</si>
  <si>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</si>
  <si>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</si>
  <si>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</si>
  <si>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</si>
  <si>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</si>
  <si>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</si>
  <si>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</si>
  <si>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</si>
  <si>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</si>
  <si>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</si>
  <si>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</si>
  <si>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</si>
  <si>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</si>
  <si>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</si>
  <si>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</si>
  <si>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</si>
  <si>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</si>
  <si>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</si>
  <si>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</si>
  <si>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</si>
  <si>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</si>
  <si>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</si>
  <si>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</si>
  <si>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</si>
  <si>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</si>
  <si>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</si>
  <si>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</si>
  <si>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</si>
  <si>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</si>
  <si>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</si>
  <si>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</si>
  <si>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</si>
  <si>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</si>
  <si>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</si>
  <si>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</si>
  <si>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</si>
  <si>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</si>
  <si>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</si>
  <si>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令和5年度は法適用初年度であり、前年度以前と比較分析できないため、単年での評価となっています。
①経常収支比率が100％以上となっているのは、一般会計からの繰入金により収益的収支を黒字化しているためであり、今後も一般会計からの繰入金が無ければ黒字化は困難なため、下水道使用料収入の増加や維持管理費等の削減に努める必要があります。
③流動比率は類似団体を下回っており、多くは企業債ですが、その償還については一般会計繰入金に大きく依存しているため、現金預金等の流動資産を増やすのは困難な状態です。
④企業債残高対事業規模比率は、類似団体と比較して高い割合となっています。これは平成の前半に行われた大規模な整備工事に係る企業債の償還がまだ完済していないためです。現在は借入金額より償還額の方が大きいため、比率は下がっていくと考えられます。
⑤経費回収率は類似団体を上回っていますが、100％を超えていないため、100％を目指して経費削減等により適切な運営に努めます。
⑥汚水処理原価は類似団体を下回っていますが、今後も引き続き新規接続の促進等に努めて、さらなる改善を目指す必要があると思われます。
⑧水洗化率は類似団体を下回っているため、今後も新規整備を進めていくとともに、戸別訪問等により積極的に新規接続者数の増加に努める必要があります。</t>
    <phoneticPr fontId="4"/>
  </si>
  <si>
    <t>　現時点において、法定耐用年数を超過した管渠はありませんが、ポンプ場設備や管渠等で劣化による修繕・改修が発生し、今後、費用が増大されることが懸念されます。下水道施設を中長期的に健全な状態で運営していくために、ストックマネジメント計画を策定し、効率的・計画的に老朽化対策を実施していきます。</t>
    <phoneticPr fontId="4"/>
  </si>
  <si>
    <t xml:space="preserve">　人口減少や下水道施設の老朽化が懸念されるなかで、中長期的に安定した経営を続けるために、収入面と支出面の両方において対策を講じる必要があると考えられます。
　収入面については、積極的な下水道接続率の向上策を図ったり、下水道使用料改正を検討したりするなど、使用料収入の増加に努めます。
　支出面については、下水道施設の老朽化に伴う修繕費等が過大にならないように、計画的な運営を実施します。
　また、企業債の借入額と償還額において、将来的な償還額が大きくなりすぎないように留意して、適切な借り入れを行い、一般会計繰入金に依存しない運営を目指します。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</si>
</sst>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A7-439F-B0C5-11ED2D46DC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8BA7-439F-B0C5-11ED2D46DC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9-4E82-9553-5210F8C8DB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DD69-4E82-9553-5210F8C8DB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72.290000000000006</c:v>
                </c:pt>
              </c:numCache>
            </c:numRef>
          </c:val>
          <c:extLst>
            <c:ext xmlns:c16="http://schemas.microsoft.com/office/drawing/2014/chart" uri="{C3380CC4-5D6E-409C-BE32-E72D297353CC}">
              <c16:uniqueId val="{00000000-AC9C-4D32-8AEB-BA04C8C7EC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AC9C-4D32-8AEB-BA04C8C7EC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158.29</c:v>
                </c:pt>
              </c:numCache>
            </c:numRef>
          </c:val>
          <c:extLst>
            <c:ext xmlns:c16="http://schemas.microsoft.com/office/drawing/2014/chart" uri="{C3380CC4-5D6E-409C-BE32-E72D297353CC}">
              <c16:uniqueId val="{00000000-66E0-4AC7-880C-2B0011383A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66E0-4AC7-880C-2B0011383A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849E-4019-86E9-686026C875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849E-4019-86E9-686026C875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D2-499A-8471-3A586A96CF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DCD2-499A-8471-3A586A96CF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D35-43A1-A06E-D4AC5C22E9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ED35-43A1-A06E-D4AC5C22E9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9078-4E10-A4D0-1675C9C93E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9078-4E10-A4D0-1675C9C93E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1332.55</c:v>
                </c:pt>
              </c:numCache>
            </c:numRef>
          </c:val>
          <c:extLst>
            <c:ext xmlns:c16="http://schemas.microsoft.com/office/drawing/2014/chart" uri="{C3380CC4-5D6E-409C-BE32-E72D297353CC}">
              <c16:uniqueId val="{00000000-4A16-45EB-A3B6-2A8FBF4274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4A16-45EB-A3B6-2A8FBF4274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96.28</c:v>
                </c:pt>
              </c:numCache>
            </c:numRef>
          </c:val>
          <c:extLst>
            <c:ext xmlns:c16="http://schemas.microsoft.com/office/drawing/2014/chart" uri="{C3380CC4-5D6E-409C-BE32-E72D297353CC}">
              <c16:uniqueId val="{00000000-B20A-43F5-8A69-ABBCEB8311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B20A-43F5-8A69-ABBCEB8311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157.81</c:v>
                </c:pt>
              </c:numCache>
            </c:numRef>
          </c:val>
          <c:extLst>
            <c:ext xmlns:c16="http://schemas.microsoft.com/office/drawing/2014/chart" uri="{C3380CC4-5D6E-409C-BE32-E72D297353CC}">
              <c16:uniqueId val="{00000000-58DF-40B3-B5F6-6AC1574DC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58DF-40B3-B5F6-6AC1574DC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大洗町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Cc2</v>
      </c>
      <c r="X8" s="64"/>
      <c r="Y8" s="64"/>
      <c r="Z8" s="64"/>
      <c r="AA8" s="64"/>
      <c r="AB8" s="64"/>
      <c r="AC8" s="64"/>
      <c r="AD8" s="65" t="str">
        <f>データ!$M$6</f>
        <v>非設置</v>
      </c>
      <c r="AE8" s="65"/>
      <c r="AF8" s="65"/>
      <c r="AG8" s="65"/>
      <c r="AH8" s="65"/>
      <c r="AI8" s="65"/>
      <c r="AJ8" s="65"/>
      <c r="AK8" s="3"/>
      <c r="AL8" s="45">
        <f>データ!S6</f>
        <v>15717</v>
      </c>
      <c r="AM8" s="45"/>
      <c r="AN8" s="45"/>
      <c r="AO8" s="45"/>
      <c r="AP8" s="45"/>
      <c r="AQ8" s="45"/>
      <c r="AR8" s="45"/>
      <c r="AS8" s="45"/>
      <c r="AT8" s="44">
        <f>データ!T6</f>
        <v>23.89</v>
      </c>
      <c r="AU8" s="44"/>
      <c r="AV8" s="44"/>
      <c r="AW8" s="44"/>
      <c r="AX8" s="44"/>
      <c r="AY8" s="44"/>
      <c r="AZ8" s="44"/>
      <c r="BA8" s="44"/>
      <c r="BB8" s="44">
        <f>データ!U6</f>
        <v>657.89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65.069999999999993</v>
      </c>
      <c r="J10" s="44"/>
      <c r="K10" s="44"/>
      <c r="L10" s="44"/>
      <c r="M10" s="44"/>
      <c r="N10" s="44"/>
      <c r="O10" s="44"/>
      <c r="P10" s="44">
        <f>データ!P6</f>
        <v>62.4</v>
      </c>
      <c r="Q10" s="44"/>
      <c r="R10" s="44"/>
      <c r="S10" s="44"/>
      <c r="T10" s="44"/>
      <c r="U10" s="44"/>
      <c r="V10" s="44"/>
      <c r="W10" s="44">
        <f>データ!Q6</f>
        <v>93.86</v>
      </c>
      <c r="X10" s="44"/>
      <c r="Y10" s="44"/>
      <c r="Z10" s="44"/>
      <c r="AA10" s="44"/>
      <c r="AB10" s="44"/>
      <c r="AC10" s="44"/>
      <c r="AD10" s="45">
        <f>データ!R6</f>
        <v>2750</v>
      </c>
      <c r="AE10" s="45"/>
      <c r="AF10" s="45"/>
      <c r="AG10" s="45"/>
      <c r="AH10" s="45"/>
      <c r="AI10" s="45"/>
      <c r="AJ10" s="45"/>
      <c r="AK10" s="2"/>
      <c r="AL10" s="45">
        <f>データ!V6</f>
        <v>9743</v>
      </c>
      <c r="AM10" s="45"/>
      <c r="AN10" s="45"/>
      <c r="AO10" s="45"/>
      <c r="AP10" s="45"/>
      <c r="AQ10" s="45"/>
      <c r="AR10" s="45"/>
      <c r="AS10" s="45"/>
      <c r="AT10" s="44">
        <f>データ!W6</f>
        <v>2.58</v>
      </c>
      <c r="AU10" s="44"/>
      <c r="AV10" s="44"/>
      <c r="AW10" s="44"/>
      <c r="AX10" s="44"/>
      <c r="AY10" s="44"/>
      <c r="AZ10" s="44"/>
      <c r="BA10" s="44"/>
      <c r="BB10" s="44">
        <f>データ!X6</f>
        <v>3776.36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YDIuNH37LgKh6pIRvrgKa9EScPzkjr5RtPQtrDJFdcjR1JejUeQ41dz7DfsN+uLEMqmWDKUiNOsqJuBPgD4Xw==" saltValue="AUmxy4k53su21rXyhtMF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83097</v>
      </c>
      <c r="D6" s="19">
        <f t="shared" si="3"/>
        <v>46</v>
      </c>
      <c r="E6" s="19">
        <f t="shared" si="3"/>
        <v>17</v>
      </c>
      <c r="F6" s="19">
        <f t="shared" si="3"/>
        <v>1</v>
      </c>
      <c r="G6" s="19">
        <f t="shared" si="3"/>
        <v>0</v>
      </c>
      <c r="H6" s="19" t="str">
        <f t="shared" si="3"/>
        <v>茨城県　大洗町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65.069999999999993</v>
      </c>
      <c r="P6" s="20">
        <f t="shared" si="3"/>
        <v>62.4</v>
      </c>
      <c r="Q6" s="20">
        <f t="shared" si="3"/>
        <v>93.86</v>
      </c>
      <c r="R6" s="20">
        <f t="shared" si="3"/>
        <v>2750</v>
      </c>
      <c r="S6" s="20">
        <f t="shared" si="3"/>
        <v>15717</v>
      </c>
      <c r="T6" s="20">
        <f t="shared" si="3"/>
        <v>23.89</v>
      </c>
      <c r="U6" s="20">
        <f t="shared" si="3"/>
        <v>657.89</v>
      </c>
      <c r="V6" s="20">
        <f t="shared" si="3"/>
        <v>9743</v>
      </c>
      <c r="W6" s="20">
        <f t="shared" si="3"/>
        <v>2.58</v>
      </c>
      <c r="X6" s="20">
        <f t="shared" si="3"/>
        <v>3776.36</v>
      </c>
      <c r="Y6" s="21" t="str">
        <f>IF(Y7="",NA(),Y7)</f>
        <v>-</v>
      </c>
      <c r="Z6" s="21" t="str">
        <f t="shared" ref="Z6:AH6" si="4">IF(Z7="",NA(),Z7)</f>
        <v>-</v>
      </c>
      <c r="AA6" s="21" t="str">
        <f t="shared" si="4"/>
        <v>-</v>
      </c>
      <c r="AB6" s="21" t="str">
        <f t="shared" si="4"/>
        <v>-</v>
      </c>
      <c r="AC6" s="21">
        <f t="shared" si="4"/>
        <v>158.29</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53.9</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1332.55</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96.28</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157.81</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72.290000000000006</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2.86</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15">
      <c r="A7" s="14"/>
      <c r="B7" s="23">
        <v>2023</v>
      </c>
      <c r="C7" s="23">
        <v>83097</v>
      </c>
      <c r="D7" s="23">
        <v>46</v>
      </c>
      <c r="E7" s="23">
        <v>17</v>
      </c>
      <c r="F7" s="23">
        <v>1</v>
      </c>
      <c r="G7" s="23">
        <v>0</v>
      </c>
      <c r="H7" s="23" t="s">
        <v>96</v>
      </c>
      <c r="I7" s="23" t="s">
        <v>97</v>
      </c>
      <c r="J7" s="23" t="s">
        <v>98</v>
      </c>
      <c r="K7" s="23" t="s">
        <v>99</v>
      </c>
      <c r="L7" s="23" t="s">
        <v>100</v>
      </c>
      <c r="M7" s="23" t="s">
        <v>101</v>
      </c>
      <c r="N7" s="24" t="s">
        <v>102</v>
      </c>
      <c r="O7" s="24">
        <v>65.069999999999993</v>
      </c>
      <c r="P7" s="24">
        <v>62.4</v>
      </c>
      <c r="Q7" s="24">
        <v>93.86</v>
      </c>
      <c r="R7" s="24">
        <v>2750</v>
      </c>
      <c r="S7" s="24">
        <v>15717</v>
      </c>
      <c r="T7" s="24">
        <v>23.89</v>
      </c>
      <c r="U7" s="24">
        <v>657.89</v>
      </c>
      <c r="V7" s="24">
        <v>9743</v>
      </c>
      <c r="W7" s="24">
        <v>2.58</v>
      </c>
      <c r="X7" s="24">
        <v>3776.36</v>
      </c>
      <c r="Y7" s="24" t="s">
        <v>102</v>
      </c>
      <c r="Z7" s="24" t="s">
        <v>102</v>
      </c>
      <c r="AA7" s="24" t="s">
        <v>102</v>
      </c>
      <c r="AB7" s="24" t="s">
        <v>102</v>
      </c>
      <c r="AC7" s="24">
        <v>158.29</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53.9</v>
      </c>
      <c r="AZ7" s="24" t="s">
        <v>102</v>
      </c>
      <c r="BA7" s="24" t="s">
        <v>102</v>
      </c>
      <c r="BB7" s="24" t="s">
        <v>102</v>
      </c>
      <c r="BC7" s="24" t="s">
        <v>102</v>
      </c>
      <c r="BD7" s="24">
        <v>62.37</v>
      </c>
      <c r="BE7" s="24">
        <v>78.430000000000007</v>
      </c>
      <c r="BF7" s="24" t="s">
        <v>102</v>
      </c>
      <c r="BG7" s="24" t="s">
        <v>102</v>
      </c>
      <c r="BH7" s="24" t="s">
        <v>102</v>
      </c>
      <c r="BI7" s="24" t="s">
        <v>102</v>
      </c>
      <c r="BJ7" s="24">
        <v>1332.55</v>
      </c>
      <c r="BK7" s="24" t="s">
        <v>102</v>
      </c>
      <c r="BL7" s="24" t="s">
        <v>102</v>
      </c>
      <c r="BM7" s="24" t="s">
        <v>102</v>
      </c>
      <c r="BN7" s="24" t="s">
        <v>102</v>
      </c>
      <c r="BO7" s="24">
        <v>1042.77</v>
      </c>
      <c r="BP7" s="24">
        <v>630.82000000000005</v>
      </c>
      <c r="BQ7" s="24" t="s">
        <v>102</v>
      </c>
      <c r="BR7" s="24" t="s">
        <v>102</v>
      </c>
      <c r="BS7" s="24" t="s">
        <v>102</v>
      </c>
      <c r="BT7" s="24" t="s">
        <v>102</v>
      </c>
      <c r="BU7" s="24">
        <v>96.28</v>
      </c>
      <c r="BV7" s="24" t="s">
        <v>102</v>
      </c>
      <c r="BW7" s="24" t="s">
        <v>102</v>
      </c>
      <c r="BX7" s="24" t="s">
        <v>102</v>
      </c>
      <c r="BY7" s="24" t="s">
        <v>102</v>
      </c>
      <c r="BZ7" s="24">
        <v>84.48</v>
      </c>
      <c r="CA7" s="24">
        <v>97.81</v>
      </c>
      <c r="CB7" s="24" t="s">
        <v>102</v>
      </c>
      <c r="CC7" s="24" t="s">
        <v>102</v>
      </c>
      <c r="CD7" s="24" t="s">
        <v>102</v>
      </c>
      <c r="CE7" s="24" t="s">
        <v>102</v>
      </c>
      <c r="CF7" s="24">
        <v>157.81</v>
      </c>
      <c r="CG7" s="24" t="s">
        <v>102</v>
      </c>
      <c r="CH7" s="24" t="s">
        <v>102</v>
      </c>
      <c r="CI7" s="24" t="s">
        <v>102</v>
      </c>
      <c r="CJ7" s="24" t="s">
        <v>102</v>
      </c>
      <c r="CK7" s="24">
        <v>187.11</v>
      </c>
      <c r="CL7" s="24">
        <v>138.75</v>
      </c>
      <c r="CM7" s="24" t="s">
        <v>102</v>
      </c>
      <c r="CN7" s="24" t="s">
        <v>102</v>
      </c>
      <c r="CO7" s="24" t="s">
        <v>102</v>
      </c>
      <c r="CP7" s="24" t="s">
        <v>102</v>
      </c>
      <c r="CQ7" s="24" t="s">
        <v>102</v>
      </c>
      <c r="CR7" s="24" t="s">
        <v>102</v>
      </c>
      <c r="CS7" s="24" t="s">
        <v>102</v>
      </c>
      <c r="CT7" s="24" t="s">
        <v>102</v>
      </c>
      <c r="CU7" s="24" t="s">
        <v>102</v>
      </c>
      <c r="CV7" s="24">
        <v>49.28</v>
      </c>
      <c r="CW7" s="24">
        <v>58.94</v>
      </c>
      <c r="CX7" s="24" t="s">
        <v>102</v>
      </c>
      <c r="CY7" s="24" t="s">
        <v>102</v>
      </c>
      <c r="CZ7" s="24" t="s">
        <v>102</v>
      </c>
      <c r="DA7" s="24" t="s">
        <v>102</v>
      </c>
      <c r="DB7" s="24">
        <v>72.290000000000006</v>
      </c>
      <c r="DC7" s="24" t="s">
        <v>102</v>
      </c>
      <c r="DD7" s="24" t="s">
        <v>102</v>
      </c>
      <c r="DE7" s="24" t="s">
        <v>102</v>
      </c>
      <c r="DF7" s="24" t="s">
        <v>102</v>
      </c>
      <c r="DG7" s="24">
        <v>79.7</v>
      </c>
      <c r="DH7" s="24">
        <v>95.91</v>
      </c>
      <c r="DI7" s="24" t="s">
        <v>102</v>
      </c>
      <c r="DJ7" s="24" t="s">
        <v>102</v>
      </c>
      <c r="DK7" s="24" t="s">
        <v>102</v>
      </c>
      <c r="DL7" s="24" t="s">
        <v>102</v>
      </c>
      <c r="DM7" s="24">
        <v>2.86</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0</v>
      </c>
      <c r="EJ7" s="24" t="s">
        <v>102</v>
      </c>
      <c r="EK7" s="24" t="s">
        <v>102</v>
      </c>
      <c r="EL7" s="24" t="s">
        <v>102</v>
      </c>
      <c r="EM7" s="24" t="s">
        <v>102</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dcterms:created xsi:type="dcterms:W3CDTF">2025-01-24T06:59:07Z</dcterms:created>
  <dcterms:modified xsi:type="dcterms:W3CDTF">2025-01-29T07:13:08Z</dcterms:modified>
  <cp:category/>
</cp:coreProperties>
</file>