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zaisei\財政係\財政比較分析（財政状況資料集）\ホームページ用データ\財政状況資料集\"/>
    </mc:Choice>
  </mc:AlternateContent>
  <bookViews>
    <workbookView xWindow="-4440" yWindow="-16320" windowWidth="24930" windowHeight="1572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s="1"/>
  <c r="BE43" i="10"/>
  <c r="AM43" i="10"/>
  <c r="U43" i="10"/>
  <c r="E43" i="10"/>
  <c r="C43" i="10" s="1"/>
  <c r="DG42" i="10"/>
  <c r="CQ42" i="10"/>
  <c r="CO42" i="10" s="1"/>
  <c r="BY42" i="10"/>
  <c r="BW42" i="10"/>
  <c r="BE42" i="10"/>
  <c r="AM42" i="10"/>
  <c r="U42" i="10"/>
  <c r="E42" i="10"/>
  <c r="C42" i="10"/>
  <c r="DG41" i="10"/>
  <c r="CQ41" i="10"/>
  <c r="CO41" i="10"/>
  <c r="BY41" i="10"/>
  <c r="BW41" i="10" s="1"/>
  <c r="BE41" i="10"/>
  <c r="AM41" i="10"/>
  <c r="U41" i="10"/>
  <c r="E41" i="10"/>
  <c r="C41" i="10" s="1"/>
  <c r="DG40" i="10"/>
  <c r="CQ40" i="10"/>
  <c r="CO40" i="10" s="1"/>
  <c r="BY40" i="10"/>
  <c r="BE40" i="10"/>
  <c r="AM40" i="10"/>
  <c r="U40" i="10"/>
  <c r="E40" i="10"/>
  <c r="C40" i="10"/>
  <c r="DG39" i="10"/>
  <c r="CQ39" i="10"/>
  <c r="CO39" i="10"/>
  <c r="BY39" i="10"/>
  <c r="BE39" i="10"/>
  <c r="AM39" i="10"/>
  <c r="U39" i="10"/>
  <c r="E39" i="10"/>
  <c r="C39" i="10" s="1"/>
  <c r="DG38" i="10"/>
  <c r="CQ38" i="10"/>
  <c r="CO38" i="10" s="1"/>
  <c r="BY38" i="10"/>
  <c r="BE38" i="10"/>
  <c r="AM38" i="10"/>
  <c r="U38" i="10"/>
  <c r="E38" i="10"/>
  <c r="C38" i="10"/>
  <c r="DG37" i="10"/>
  <c r="CQ37" i="10"/>
  <c r="CO37" i="10"/>
  <c r="BY37" i="10"/>
  <c r="BE37" i="10"/>
  <c r="AM37" i="10"/>
  <c r="U37" i="10"/>
  <c r="E37" i="10"/>
  <c r="C37" i="10" s="1"/>
  <c r="DG36" i="10"/>
  <c r="CQ36" i="10"/>
  <c r="CO36" i="10" s="1"/>
  <c r="BY36" i="10"/>
  <c r="BE36" i="10"/>
  <c r="AM36" i="10"/>
  <c r="W36" i="10"/>
  <c r="E36" i="10"/>
  <c r="DG35" i="10"/>
  <c r="CQ35" i="10"/>
  <c r="BY35" i="10"/>
  <c r="BE35" i="10"/>
  <c r="AO35" i="10"/>
  <c r="W35" i="10"/>
  <c r="E35" i="10"/>
  <c r="C35" i="10" s="1"/>
  <c r="DG34" i="10"/>
  <c r="CQ34" i="10"/>
  <c r="BY34" i="10"/>
  <c r="BG34" i="10"/>
  <c r="AO34" i="10"/>
  <c r="W34" i="10"/>
  <c r="E34" i="10"/>
  <c r="C34" i="10" s="1"/>
  <c r="U34" i="10" l="1"/>
  <c r="U35" i="10" s="1"/>
  <c r="U36" i="10" s="1"/>
  <c r="C36" i="10"/>
  <c r="AM34" i="10" s="1"/>
  <c r="AM35" i="10" s="1"/>
  <c r="BE34" i="10" l="1"/>
  <c r="BW34" i="10" s="1"/>
  <c r="BW35" i="10" s="1"/>
  <c r="BW36" i="10" s="1"/>
  <c r="BW37" i="10" s="1"/>
  <c r="BW38" i="10" s="1"/>
  <c r="BW39" i="10" s="1"/>
  <c r="BW40" i="10" s="1"/>
  <c r="CO34" i="10" l="1"/>
  <c r="CO35" i="10" s="1"/>
</calcChain>
</file>

<file path=xl/sharedStrings.xml><?xml version="1.0" encoding="utf-8"?>
<sst xmlns="http://schemas.openxmlformats.org/spreadsheetml/2006/main" count="1135" uniqueCount="588">
  <si>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</si>
  <si>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</si>
  <si>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</si>
  <si>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</si>
  <si>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</si>
  <si>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</si>
  <si>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</si>
  <si>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</si>
  <si>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</si>
  <si>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</si>
  <si>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</si>
  <si>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</si>
  <si>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</si>
  <si>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</si>
  <si>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</si>
  <si>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</si>
  <si>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</si>
  <si>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</si>
  <si>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</si>
  <si>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</si>
  <si>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</si>
  <si>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</si>
  <si>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</si>
  <si>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</si>
  <si>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</si>
  <si>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</si>
  <si>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</si>
  <si>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</si>
  <si>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</si>
  <si>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</si>
  <si>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</si>
  <si>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</si>
  <si>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</si>
  <si>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</si>
  <si>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</si>
  <si>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</si>
  <si>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</si>
  <si>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</si>
  <si>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</si>
  <si>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</si>
  <si>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</si>
  <si>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</si>
  <si>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</si>
  <si>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</si>
  <si>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</si>
  <si>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</si>
  <si>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</si>
  <si>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</si>
  <si>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</si>
  <si>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</si>
  <si>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</si>
  <si>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</si>
  <si>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</si>
  <si>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</si>
  <si>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</si>
  <si>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</si>
  <si>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</si>
  <si>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</si>
  <si>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</si>
  <si>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</si>
  <si>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</si>
  <si>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</si>
  <si>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</si>
  <si>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</si>
  <si>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</si>
  <si>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</si>
  <si>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</si>
  <si>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</si>
  <si>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</si>
  <si>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</si>
  <si>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</si>
  <si>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</si>
  <si>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</si>
  <si>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</si>
  <si>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</si>
  <si>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</si>
  <si>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</si>
  <si>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</si>
  <si>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</si>
  <si>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茨城県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</si>
  <si>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</si>
  <si>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</si>
  <si>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</si>
  <si>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</si>
  <si>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</si>
  <si>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</si>
  <si>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</si>
  <si>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</si>
  <si>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</si>
  <si>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</si>
  <si>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</si>
  <si>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</si>
  <si>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</si>
  <si>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</si>
  <si>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</si>
  <si>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</si>
  <si>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</si>
  <si>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</si>
  <si>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</si>
  <si>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</si>
  <si>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</si>
  <si>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</si>
  <si>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</si>
  <si>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</si>
  <si>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</si>
  <si>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</si>
  <si>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</si>
  <si>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</si>
  <si>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</si>
  <si>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</si>
  <si>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</si>
  <si>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</si>
  <si>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</si>
  <si>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</si>
  <si>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</si>
  <si>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</si>
  <si>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</si>
  <si>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</si>
  <si>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</si>
  <si>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</si>
  <si>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</si>
  <si>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</si>
  <si>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</si>
  <si>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</si>
  <si>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</si>
  <si>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</si>
  <si>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</si>
  <si>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</si>
  <si>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</si>
  <si>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</si>
  <si>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</si>
  <si>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</si>
  <si>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</si>
  <si>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</si>
  <si>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</si>
  <si>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</si>
  <si>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</si>
  <si>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</si>
  <si>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</si>
  <si>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</si>
  <si>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</si>
  <si>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</si>
  <si>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</si>
  <si>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</si>
  <si>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</si>
  <si>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</si>
  <si>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</si>
  <si>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</si>
  <si>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</si>
  <si>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</si>
  <si>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</si>
  <si>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</si>
  <si>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</si>
  <si>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</si>
  <si>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</si>
  <si>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</si>
  <si>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</si>
  <si>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</si>
  <si>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</si>
  <si>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</si>
  <si>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</si>
  <si>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</si>
  <si>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</si>
  <si>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</si>
  <si>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</si>
  <si>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</si>
  <si>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</si>
  <si>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</si>
  <si>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</si>
  <si>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</si>
  <si>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</si>
  <si>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</si>
  <si>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</si>
  <si>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</si>
  <si>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</si>
  <si>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</si>
  <si>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</si>
  <si>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</si>
  <si>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</si>
  <si>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</si>
  <si>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</si>
  <si>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</si>
  <si>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</si>
  <si>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</si>
  <si>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</si>
  <si>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</si>
  <si>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</si>
  <si>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</si>
  <si>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</si>
  <si>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</si>
  <si>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</si>
  <si>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</si>
  <si>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</si>
  <si>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</si>
  <si>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</si>
  <si>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</si>
  <si>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</si>
  <si>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</si>
  <si>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</si>
  <si>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</si>
  <si>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</si>
  <si>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</si>
  <si>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</si>
  <si>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茨城県大洗町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</si>
  <si>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</si>
  <si>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</si>
  <si>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</si>
  <si>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</si>
  <si>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</si>
  <si>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</si>
  <si>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</si>
  <si>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</si>
  <si>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</si>
  <si>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</si>
  <si>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</si>
  <si>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</si>
  <si>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</si>
  <si>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</si>
  <si>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</si>
  <si>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</si>
  <si>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</si>
  <si>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</si>
  <si>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</si>
  <si>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</si>
  <si>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</si>
  <si>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</si>
  <si>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</si>
  <si>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</si>
  <si>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</si>
  <si>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</si>
  <si>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</si>
  <si>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</si>
  <si>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</si>
  <si>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</si>
  <si>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</si>
  <si>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</si>
  <si>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</si>
  <si>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</si>
  <si>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</si>
  <si>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</si>
  <si>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</si>
  <si>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</si>
  <si>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</si>
  <si>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</si>
  <si>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</si>
  <si>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</si>
  <si>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</si>
  <si>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</si>
  <si>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</si>
  <si>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</si>
  <si>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</si>
  <si>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</si>
  <si>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</si>
  <si>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</si>
  <si>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</si>
  <si>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</si>
  <si>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</si>
  <si>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</si>
  <si>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</si>
  <si>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</si>
  <si>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</si>
  <si>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</si>
  <si>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</si>
  <si>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</si>
  <si>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</si>
  <si>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</si>
  <si>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</si>
  <si>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</si>
  <si>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</si>
  <si>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</si>
  <si>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</si>
  <si>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</si>
  <si>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</si>
  <si>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</si>
  <si>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</si>
  <si>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</si>
  <si>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</si>
  <si>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</si>
  <si>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</si>
  <si>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</si>
  <si>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</si>
  <si>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</si>
  <si>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</si>
  <si>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</si>
  <si>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</si>
  <si>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</si>
  <si>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</si>
  <si>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</si>
  <si>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</si>
  <si>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</si>
  <si>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</si>
  <si>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</si>
  <si>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</si>
  <si>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</si>
  <si>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</si>
  <si>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</si>
  <si>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</si>
  <si>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</si>
  <si>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</si>
  <si>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</si>
  <si>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</si>
  <si>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</si>
  <si>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</si>
  <si>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</si>
  <si>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</si>
  <si>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</si>
  <si>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</si>
  <si>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</si>
  <si>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</si>
  <si>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</si>
  <si>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</si>
  <si>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</si>
  <si>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</si>
  <si>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</si>
  <si>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</si>
  <si>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</si>
  <si>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</si>
  <si>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</si>
  <si>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</si>
  <si>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</si>
  <si>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</si>
  <si>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</si>
  <si>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</si>
  <si>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</si>
  <si>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</si>
  <si>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</si>
  <si>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</si>
  <si>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</si>
  <si>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</si>
  <si>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</si>
  <si>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</si>
  <si>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</si>
  <si>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</si>
  <si>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</si>
  <si>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</si>
  <si>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</si>
  <si>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</si>
  <si>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</si>
  <si>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</si>
  <si>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</si>
  <si>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</si>
  <si>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</si>
  <si>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</si>
  <si>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</si>
  <si>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</si>
  <si>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</si>
  <si>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</si>
  <si>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</si>
  <si>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</si>
  <si>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</si>
  <si>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</si>
  <si>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</si>
  <si>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</si>
  <si>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</si>
  <si>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茨城県大洗町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</si>
  <si>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</si>
  <si>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</si>
  <si>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</si>
  <si>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</si>
  <si>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</si>
  <si>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</si>
  <si>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</si>
  <si>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</si>
  <si>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</si>
  <si>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</si>
  <si>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</si>
  <si>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</si>
  <si>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</si>
  <si>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</si>
  <si>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</si>
  <si>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</si>
  <si>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</si>
  <si>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</si>
  <si>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</si>
  <si>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</si>
  <si>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町営公園墓地事業特別会計</t>
    <phoneticPr fontId="5"/>
  </si>
  <si>
    <t>東茨城郡内町村及び一部事務組合公平委員会特別会計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</si>
  <si>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</si>
  <si>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</si>
  <si>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</si>
  <si>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</si>
  <si>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</si>
  <si>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</si>
  <si>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</si>
  <si>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</si>
  <si>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</si>
  <si>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</si>
  <si>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</si>
  <si>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</si>
  <si>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</si>
  <si>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</si>
  <si>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</si>
  <si>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</si>
  <si>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</si>
  <si>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</si>
  <si>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</si>
  <si>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</si>
  <si>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</si>
  <si>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</si>
  <si>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</si>
  <si>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</si>
  <si>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</si>
  <si>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</si>
  <si>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</si>
  <si>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</si>
  <si>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</si>
  <si>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</si>
  <si>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</si>
  <si>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</si>
  <si>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</si>
  <si>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</si>
  <si>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</si>
  <si>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</si>
  <si>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</si>
  <si>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</si>
  <si>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</si>
  <si>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</si>
  <si>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</si>
  <si>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</si>
  <si>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</si>
  <si>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</si>
  <si>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</si>
  <si>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</si>
  <si>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</si>
  <si>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</si>
  <si>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</si>
  <si>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</si>
  <si>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</si>
  <si>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</si>
  <si>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</si>
  <si>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</si>
  <si>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</si>
  <si>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</si>
  <si>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</si>
  <si>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</si>
  <si>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</si>
  <si>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</si>
  <si>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</si>
  <si>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</si>
  <si>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</si>
  <si>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</si>
  <si>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</si>
  <si>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</si>
  <si>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</si>
  <si>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</si>
  <si>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</si>
  <si>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</si>
  <si>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</si>
  <si>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</si>
  <si>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</si>
  <si>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</si>
  <si>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</si>
  <si>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</si>
  <si>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</si>
  <si>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</si>
  <si>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</si>
  <si>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</si>
  <si>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</si>
  <si>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</si>
  <si>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</si>
  <si>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</si>
  <si>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</si>
  <si>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</si>
  <si>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</si>
  <si>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</si>
  <si>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</si>
  <si>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</si>
  <si>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</si>
  <si>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</si>
  <si>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</si>
  <si>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</si>
  <si>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</si>
  <si>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</si>
  <si>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</si>
  <si>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</si>
  <si>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</si>
  <si>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</si>
  <si>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</si>
  <si>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</si>
  <si>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</si>
  <si>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</si>
  <si>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</si>
  <si>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</si>
  <si>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</si>
  <si>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</si>
  <si>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</si>
  <si>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</si>
  <si>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</si>
  <si>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</si>
  <si>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</si>
  <si>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</si>
  <si>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</si>
  <si>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</si>
  <si>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</si>
  <si>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</si>
  <si>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</si>
  <si>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</si>
  <si>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</si>
  <si>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</si>
  <si>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</si>
  <si>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</si>
  <si>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</si>
  <si>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</si>
  <si>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</si>
  <si>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</si>
  <si>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</si>
  <si>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</si>
  <si>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</si>
  <si>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</si>
  <si>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</si>
  <si>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</si>
  <si>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</si>
  <si>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</si>
  <si>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</si>
  <si>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</si>
  <si>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</si>
  <si>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</si>
  <si>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</si>
  <si>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</si>
  <si>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</si>
  <si>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</si>
  <si>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</si>
  <si>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</si>
  <si>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</si>
  <si>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</si>
  <si>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</si>
  <si>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</si>
  <si>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</si>
  <si>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</si>
  <si>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</si>
  <si>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</si>
  <si>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</si>
  <si>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</si>
  <si>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2.47</t>
  </si>
  <si>
    <t>▲ 4.49</t>
  </si>
  <si>
    <t>▲ 0.30</t>
  </si>
  <si>
    <t>一般会計</t>
  </si>
  <si>
    <t>水道事業会計</t>
  </si>
  <si>
    <t>下水道事業会計</t>
  </si>
  <si>
    <t>国民健康保険特別会計</t>
  </si>
  <si>
    <t>地方卸売市場事業特別会計</t>
  </si>
  <si>
    <t>町営公園墓地事業特別会計</t>
  </si>
  <si>
    <t>介護保険特別会計</t>
  </si>
  <si>
    <t>東茨城郡内町村及び一部事務組合公平委員会特別会計</t>
  </si>
  <si>
    <t>その他会計（赤字）</t>
  </si>
  <si>
    <t>その他会計（黒字）</t>
  </si>
  <si>
    <t>R02</t>
    <phoneticPr fontId="5"/>
  </si>
  <si>
    <t>R03</t>
    <phoneticPr fontId="5"/>
  </si>
  <si>
    <t>R04</t>
    <phoneticPr fontId="5"/>
  </si>
  <si>
    <t>R05</t>
    <phoneticPr fontId="5"/>
  </si>
  <si>
    <t>R06</t>
    <phoneticPr fontId="5"/>
  </si>
  <si>
    <t>大洗ターミナル</t>
    <rPh sb="0" eb="2">
      <t>オオアライ</t>
    </rPh>
    <phoneticPr fontId="2"/>
  </si>
  <si>
    <t>大洗町土地開発公社</t>
    <rPh sb="0" eb="3">
      <t>オオアライマチ</t>
    </rPh>
    <rPh sb="3" eb="5">
      <t>トチ</t>
    </rPh>
    <rPh sb="5" eb="7">
      <t>カイハツ</t>
    </rPh>
    <rPh sb="7" eb="9">
      <t>コウシャ</t>
    </rPh>
    <phoneticPr fontId="2"/>
  </si>
  <si>
    <t>茨城県市町村総合事務組合（一般会計）</t>
    <rPh sb="0" eb="3">
      <t>イバラキケン</t>
    </rPh>
    <rPh sb="3" eb="6">
      <t>シチョウソン</t>
    </rPh>
    <rPh sb="6" eb="8">
      <t>ソウゴウ</t>
    </rPh>
    <rPh sb="8" eb="10">
      <t>ジム</t>
    </rPh>
    <rPh sb="10" eb="12">
      <t>クミアイ</t>
    </rPh>
    <rPh sb="13" eb="15">
      <t>イッパン</t>
    </rPh>
    <rPh sb="15" eb="17">
      <t>カイケイ</t>
    </rPh>
    <phoneticPr fontId="2"/>
  </si>
  <si>
    <t>茨城県市町村総合事務組合（県民交通災害共済事業特別会計）</t>
    <rPh sb="0" eb="3">
      <t>イバラキケン</t>
    </rPh>
    <rPh sb="3" eb="6">
      <t>シチョウソン</t>
    </rPh>
    <rPh sb="6" eb="8">
      <t>ソウゴウ</t>
    </rPh>
    <rPh sb="8" eb="10">
      <t>ジム</t>
    </rPh>
    <rPh sb="10" eb="12">
      <t>クミアイ</t>
    </rPh>
    <rPh sb="13" eb="15">
      <t>ケンミン</t>
    </rPh>
    <rPh sb="15" eb="17">
      <t>コウツウ</t>
    </rPh>
    <rPh sb="17" eb="19">
      <t>サイガイ</t>
    </rPh>
    <rPh sb="19" eb="21">
      <t>キョウサイ</t>
    </rPh>
    <rPh sb="21" eb="23">
      <t>ジギョウ</t>
    </rPh>
    <rPh sb="23" eb="25">
      <t>トクベツ</t>
    </rPh>
    <rPh sb="25" eb="26">
      <t>カイ</t>
    </rPh>
    <rPh sb="26" eb="27">
      <t>ケイ</t>
    </rPh>
    <phoneticPr fontId="2"/>
  </si>
  <si>
    <t>茨城県後期高齢者医療広域連合（一般会計）</t>
    <rPh sb="0" eb="3">
      <t>イバラキケン</t>
    </rPh>
    <rPh sb="3" eb="5">
      <t>コウキ</t>
    </rPh>
    <rPh sb="5" eb="8">
      <t>コウレイシャ</t>
    </rPh>
    <rPh sb="8" eb="10">
      <t>イリョウ</t>
    </rPh>
    <rPh sb="10" eb="12">
      <t>コウイキ</t>
    </rPh>
    <rPh sb="12" eb="14">
      <t>レンゴウ</t>
    </rPh>
    <rPh sb="15" eb="17">
      <t>イッパン</t>
    </rPh>
    <rPh sb="17" eb="19">
      <t>カイケイ</t>
    </rPh>
    <phoneticPr fontId="2"/>
  </si>
  <si>
    <t>茨城県後期高齢者医療広域連合（後期高齢医療特別会計）</t>
    <rPh sb="0" eb="3">
      <t>イバラキケン</t>
    </rPh>
    <rPh sb="3" eb="5">
      <t>コウキ</t>
    </rPh>
    <rPh sb="5" eb="8">
      <t>コウレイシャ</t>
    </rPh>
    <rPh sb="8" eb="10">
      <t>イリョウ</t>
    </rPh>
    <rPh sb="10" eb="12">
      <t>コウイキ</t>
    </rPh>
    <rPh sb="12" eb="14">
      <t>レンゴウ</t>
    </rPh>
    <rPh sb="15" eb="17">
      <t>コウキ</t>
    </rPh>
    <rPh sb="17" eb="19">
      <t>コウレイ</t>
    </rPh>
    <rPh sb="19" eb="21">
      <t>イリョウ</t>
    </rPh>
    <rPh sb="21" eb="23">
      <t>トクベツ</t>
    </rPh>
    <rPh sb="23" eb="24">
      <t>カイ</t>
    </rPh>
    <rPh sb="24" eb="25">
      <t>ケイ</t>
    </rPh>
    <phoneticPr fontId="2"/>
  </si>
  <si>
    <t>大洗，鉾田，水戸環境組合</t>
    <phoneticPr fontId="2"/>
  </si>
  <si>
    <t>鉾田・大洗広域事務組合</t>
    <phoneticPr fontId="2"/>
  </si>
  <si>
    <t>大好きです大洗基金</t>
    <phoneticPr fontId="5"/>
  </si>
  <si>
    <t>福祉基金</t>
    <phoneticPr fontId="38"/>
  </si>
  <si>
    <t>漁業振興基金</t>
    <phoneticPr fontId="38"/>
  </si>
  <si>
    <t>町営公園墓地建設改良等準備基金</t>
    <phoneticPr fontId="38"/>
  </si>
  <si>
    <t>町営キャンプ場運営基金</t>
    <rPh sb="0" eb="2">
      <t>チョウエイ</t>
    </rPh>
    <rPh sb="6" eb="7">
      <t>ジョウ</t>
    </rPh>
    <phoneticPr fontId="38"/>
  </si>
  <si>
    <t>-</t>
    <phoneticPr fontId="2"/>
  </si>
  <si>
    <t>-</t>
    <phoneticPr fontId="2"/>
  </si>
  <si>
    <t>-</t>
    <phoneticPr fontId="2"/>
  </si>
  <si>
    <t>-</t>
    <phoneticPr fontId="2"/>
  </si>
  <si>
    <t>-</t>
    <phoneticPr fontId="2"/>
  </si>
  <si>
    <t>茨城租税債権管理機構</t>
    <rPh sb="0" eb="2">
      <t>イバラキ</t>
    </rPh>
    <rPh sb="2" eb="4">
      <t>ソゼイ</t>
    </rPh>
    <rPh sb="4" eb="6">
      <t>サイケン</t>
    </rPh>
    <rPh sb="6" eb="8">
      <t>カンリ</t>
    </rPh>
    <rPh sb="8" eb="10">
      <t>キコウ</t>
    </rPh>
    <phoneticPr fontId="2"/>
  </si>
  <si>
    <t>-</t>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</si>
  <si>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</si>
  <si>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</si>
  <si>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</si>
  <si>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</si>
  <si>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</si>
  <si>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</si>
  <si>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</si>
  <si>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</si>
  <si>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</si>
  <si>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</si>
  <si>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</si>
  <si>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</si>
  <si>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</si>
  <si>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</si>
  <si>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</si>
  <si>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令和6年度の有形固定資産減価償却率は類似団体内平均値より低い水準にある一方、将来負担比率は類似団体内平均値より高い水準にある。これは近年の統合小学校建設関連事業及び町民会館大規模改修事業等の大型建設事業実施に伴い、有形固定資産減価償却率の低い資産が多くなっていること及び財源とした地方債の残高が多くなっていることが影響していると考えられる。今後は公共施設等総合管理計画や個別施設計画で示されている指針に基づき、公共施設の規模の適正化を図り、２つの指標におけるバランスの改善に努めていく。</t>
    <phoneticPr fontId="5"/>
  </si>
  <si>
    <t>　令和6年度の将来負担比率及び、実質公債費比率は類似団体内平均値より高い水準にある。将来負担比率については、一般会計等に係る地方債現在高が類似団体と比べ多いことや充当可能基金が少ないことが要因である。また実質公債費比率については、防災行政無線デジタル同報系整備事業等に係る地方債の元金償還開始等に伴う公債費の増加が主な要因である。今後も公共施設の長寿命化を反映した施設改修における地方債の借入及び実質公債費比率の上昇が見込まれているため、財政の健全化に向けて地方債の発行を抑制し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</si>
</sst>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4454-41C1-9492-8AA37F4B342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85704</c:v>
                </c:pt>
                <c:pt idx="1">
                  <c:v>49758</c:v>
                </c:pt>
                <c:pt idx="2">
                  <c:v>75207</c:v>
                </c:pt>
                <c:pt idx="3">
                  <c:v>58423</c:v>
                </c:pt>
                <c:pt idx="4">
                  <c:v>67363</c:v>
                </c:pt>
              </c:numCache>
            </c:numRef>
          </c:val>
          <c:smooth val="0"/>
          <c:extLst>
            <c:ext xmlns:c16="http://schemas.microsoft.com/office/drawing/2014/chart" uri="{C3380CC4-5D6E-409C-BE32-E72D297353CC}">
              <c16:uniqueId val="{00000001-4454-41C1-9492-8AA37F4B342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10.78</c:v>
                </c:pt>
                <c:pt idx="1">
                  <c:v>14.97</c:v>
                </c:pt>
                <c:pt idx="2">
                  <c:v>13.29</c:v>
                </c:pt>
                <c:pt idx="3">
                  <c:v>8.34</c:v>
                </c:pt>
                <c:pt idx="4">
                  <c:v>7.88</c:v>
                </c:pt>
              </c:numCache>
            </c:numRef>
          </c:val>
          <c:extLst>
            <c:ext xmlns:c16="http://schemas.microsoft.com/office/drawing/2014/chart" uri="{C3380CC4-5D6E-409C-BE32-E72D297353CC}">
              <c16:uniqueId val="{00000000-ECF7-482E-9CA3-ECF8D88E1DF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10.69</c:v>
                </c:pt>
                <c:pt idx="1">
                  <c:v>10.25</c:v>
                </c:pt>
                <c:pt idx="2">
                  <c:v>10.8</c:v>
                </c:pt>
                <c:pt idx="3">
                  <c:v>10.42</c:v>
                </c:pt>
                <c:pt idx="4">
                  <c:v>10.24</c:v>
                </c:pt>
              </c:numCache>
            </c:numRef>
          </c:val>
          <c:extLst>
            <c:ext xmlns:c16="http://schemas.microsoft.com/office/drawing/2014/chart" uri="{C3380CC4-5D6E-409C-BE32-E72D297353CC}">
              <c16:uniqueId val="{00000001-ECF7-482E-9CA3-ECF8D88E1DF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2.99</c:v>
                </c:pt>
                <c:pt idx="1">
                  <c:v>4.63</c:v>
                </c:pt>
                <c:pt idx="2">
                  <c:v>-2.4700000000000002</c:v>
                </c:pt>
                <c:pt idx="3">
                  <c:v>-4.49</c:v>
                </c:pt>
                <c:pt idx="4">
                  <c:v>-0.3</c:v>
                </c:pt>
              </c:numCache>
            </c:numRef>
          </c:val>
          <c:smooth val="0"/>
          <c:extLst>
            <c:ext xmlns:c16="http://schemas.microsoft.com/office/drawing/2014/chart" uri="{C3380CC4-5D6E-409C-BE32-E72D297353CC}">
              <c16:uniqueId val="{00000002-ECF7-482E-9CA3-ECF8D88E1DF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0.35</c:v>
                </c:pt>
                <c:pt idx="2">
                  <c:v>#N/A</c:v>
                </c:pt>
                <c:pt idx="3">
                  <c:v>0.43</c:v>
                </c:pt>
                <c:pt idx="4">
                  <c:v>#N/A</c:v>
                </c:pt>
                <c:pt idx="5">
                  <c:v>0.26</c:v>
                </c:pt>
                <c:pt idx="6">
                  <c:v>#N/A</c:v>
                </c:pt>
                <c:pt idx="7">
                  <c:v>0.02</c:v>
                </c:pt>
                <c:pt idx="8">
                  <c:v>#N/A</c:v>
                </c:pt>
                <c:pt idx="9">
                  <c:v>0.02</c:v>
                </c:pt>
              </c:numCache>
            </c:numRef>
          </c:val>
          <c:extLst>
            <c:ext xmlns:c16="http://schemas.microsoft.com/office/drawing/2014/chart" uri="{C3380CC4-5D6E-409C-BE32-E72D297353CC}">
              <c16:uniqueId val="{00000000-BFB7-42C7-8E3B-D0350CCD47D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FB7-42C7-8E3B-D0350CCD47D4}"/>
            </c:ext>
          </c:extLst>
        </c:ser>
        <c:ser>
          <c:idx val="2"/>
          <c:order val="2"/>
          <c:tx>
            <c:strRef>
              <c:f>データシート!$A$29</c:f>
              <c:strCache>
                <c:ptCount val="1"/>
                <c:pt idx="0">
                  <c:v>東茨城郡内町村及び一部事務組合公平委員会特別会計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0.06</c:v>
                </c:pt>
                <c:pt idx="4">
                  <c:v>#N/A</c:v>
                </c:pt>
                <c:pt idx="5">
                  <c:v>0.05</c:v>
                </c:pt>
                <c:pt idx="6">
                  <c:v>#N/A</c:v>
                </c:pt>
                <c:pt idx="7">
                  <c:v>0.03</c:v>
                </c:pt>
                <c:pt idx="8">
                  <c:v>#N/A</c:v>
                </c:pt>
                <c:pt idx="9">
                  <c:v>0.03</c:v>
                </c:pt>
              </c:numCache>
            </c:numRef>
          </c:val>
          <c:extLst>
            <c:ext xmlns:c16="http://schemas.microsoft.com/office/drawing/2014/chart" uri="{C3380CC4-5D6E-409C-BE32-E72D297353CC}">
              <c16:uniqueId val="{00000002-BFB7-42C7-8E3B-D0350CCD47D4}"/>
            </c:ext>
          </c:extLst>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1.4</c:v>
                </c:pt>
                <c:pt idx="2">
                  <c:v>#N/A</c:v>
                </c:pt>
                <c:pt idx="3">
                  <c:v>1.28</c:v>
                </c:pt>
                <c:pt idx="4">
                  <c:v>#N/A</c:v>
                </c:pt>
                <c:pt idx="5">
                  <c:v>1.42</c:v>
                </c:pt>
                <c:pt idx="6">
                  <c:v>#N/A</c:v>
                </c:pt>
                <c:pt idx="7">
                  <c:v>7.0000000000000007E-2</c:v>
                </c:pt>
                <c:pt idx="8">
                  <c:v>#N/A</c:v>
                </c:pt>
                <c:pt idx="9">
                  <c:v>0.04</c:v>
                </c:pt>
              </c:numCache>
            </c:numRef>
          </c:val>
          <c:extLst>
            <c:ext xmlns:c16="http://schemas.microsoft.com/office/drawing/2014/chart" uri="{C3380CC4-5D6E-409C-BE32-E72D297353CC}">
              <c16:uniqueId val="{00000003-BFB7-42C7-8E3B-D0350CCD47D4}"/>
            </c:ext>
          </c:extLst>
        </c:ser>
        <c:ser>
          <c:idx val="4"/>
          <c:order val="4"/>
          <c:tx>
            <c:strRef>
              <c:f>データシート!$A$31</c:f>
              <c:strCache>
                <c:ptCount val="1"/>
                <c:pt idx="0">
                  <c:v>町営公園墓地事業特別会計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0.09</c:v>
                </c:pt>
                <c:pt idx="4">
                  <c:v>#N/A</c:v>
                </c:pt>
                <c:pt idx="5">
                  <c:v>7.0000000000000007E-2</c:v>
                </c:pt>
                <c:pt idx="6">
                  <c:v>#N/A</c:v>
                </c:pt>
                <c:pt idx="7">
                  <c:v>0.27</c:v>
                </c:pt>
                <c:pt idx="8">
                  <c:v>#N/A</c:v>
                </c:pt>
                <c:pt idx="9">
                  <c:v>0.06</c:v>
                </c:pt>
              </c:numCache>
            </c:numRef>
          </c:val>
          <c:extLst>
            <c:ext xmlns:c16="http://schemas.microsoft.com/office/drawing/2014/chart" uri="{C3380CC4-5D6E-409C-BE32-E72D297353CC}">
              <c16:uniqueId val="{00000004-BFB7-42C7-8E3B-D0350CCD47D4}"/>
            </c:ext>
          </c:extLst>
        </c:ser>
        <c:ser>
          <c:idx val="5"/>
          <c:order val="5"/>
          <c:tx>
            <c:strRef>
              <c:f>データシート!$A$32</c:f>
              <c:strCache>
                <c:ptCount val="1"/>
                <c:pt idx="0">
                  <c:v>地方卸売市場事業特別会計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0.09</c:v>
                </c:pt>
                <c:pt idx="4">
                  <c:v>#N/A</c:v>
                </c:pt>
                <c:pt idx="5">
                  <c:v>0.08</c:v>
                </c:pt>
                <c:pt idx="6">
                  <c:v>#N/A</c:v>
                </c:pt>
                <c:pt idx="7">
                  <c:v>0.13</c:v>
                </c:pt>
                <c:pt idx="8">
                  <c:v>#N/A</c:v>
                </c:pt>
                <c:pt idx="9">
                  <c:v>0.09</c:v>
                </c:pt>
              </c:numCache>
            </c:numRef>
          </c:val>
          <c:extLst>
            <c:ext xmlns:c16="http://schemas.microsoft.com/office/drawing/2014/chart" uri="{C3380CC4-5D6E-409C-BE32-E72D297353CC}">
              <c16:uniqueId val="{00000005-BFB7-42C7-8E3B-D0350CCD47D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0.43</c:v>
                </c:pt>
                <c:pt idx="2">
                  <c:v>#N/A</c:v>
                </c:pt>
                <c:pt idx="3">
                  <c:v>0.9</c:v>
                </c:pt>
                <c:pt idx="4">
                  <c:v>#N/A</c:v>
                </c:pt>
                <c:pt idx="5">
                  <c:v>0.34</c:v>
                </c:pt>
                <c:pt idx="6">
                  <c:v>#N/A</c:v>
                </c:pt>
                <c:pt idx="7">
                  <c:v>0.02</c:v>
                </c:pt>
                <c:pt idx="8">
                  <c:v>#N/A</c:v>
                </c:pt>
                <c:pt idx="9">
                  <c:v>0.13</c:v>
                </c:pt>
              </c:numCache>
            </c:numRef>
          </c:val>
          <c:extLst>
            <c:ext xmlns:c16="http://schemas.microsoft.com/office/drawing/2014/chart" uri="{C3380CC4-5D6E-409C-BE32-E72D297353CC}">
              <c16:uniqueId val="{00000006-BFB7-42C7-8E3B-D0350CCD47D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1.74</c:v>
                </c:pt>
                <c:pt idx="8">
                  <c:v>#N/A</c:v>
                </c:pt>
                <c:pt idx="9">
                  <c:v>2.0499999999999998</c:v>
                </c:pt>
              </c:numCache>
            </c:numRef>
          </c:val>
          <c:extLst>
            <c:ext xmlns:c16="http://schemas.microsoft.com/office/drawing/2014/chart" uri="{C3380CC4-5D6E-409C-BE32-E72D297353CC}">
              <c16:uniqueId val="{00000007-BFB7-42C7-8E3B-D0350CCD47D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6.58</c:v>
                </c:pt>
                <c:pt idx="2">
                  <c:v>#N/A</c:v>
                </c:pt>
                <c:pt idx="3">
                  <c:v>4.49</c:v>
                </c:pt>
                <c:pt idx="4">
                  <c:v>#N/A</c:v>
                </c:pt>
                <c:pt idx="5">
                  <c:v>4.3</c:v>
                </c:pt>
                <c:pt idx="6">
                  <c:v>#N/A</c:v>
                </c:pt>
                <c:pt idx="7">
                  <c:v>5.2</c:v>
                </c:pt>
                <c:pt idx="8">
                  <c:v>#N/A</c:v>
                </c:pt>
                <c:pt idx="9">
                  <c:v>4.7</c:v>
                </c:pt>
              </c:numCache>
            </c:numRef>
          </c:val>
          <c:extLst>
            <c:ext xmlns:c16="http://schemas.microsoft.com/office/drawing/2014/chart" uri="{C3380CC4-5D6E-409C-BE32-E72D297353CC}">
              <c16:uniqueId val="{00000008-BFB7-42C7-8E3B-D0350CCD47D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10.62</c:v>
                </c:pt>
                <c:pt idx="2">
                  <c:v>#N/A</c:v>
                </c:pt>
                <c:pt idx="3">
                  <c:v>14.8</c:v>
                </c:pt>
                <c:pt idx="4">
                  <c:v>#N/A</c:v>
                </c:pt>
                <c:pt idx="5">
                  <c:v>13.15</c:v>
                </c:pt>
                <c:pt idx="6">
                  <c:v>#N/A</c:v>
                </c:pt>
                <c:pt idx="7">
                  <c:v>8.02</c:v>
                </c:pt>
                <c:pt idx="8">
                  <c:v>#N/A</c:v>
                </c:pt>
                <c:pt idx="9">
                  <c:v>7.77</c:v>
                </c:pt>
              </c:numCache>
            </c:numRef>
          </c:val>
          <c:extLst>
            <c:ext xmlns:c16="http://schemas.microsoft.com/office/drawing/2014/chart" uri="{C3380CC4-5D6E-409C-BE32-E72D297353CC}">
              <c16:uniqueId val="{00000009-BFB7-42C7-8E3B-D0350CCD47D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780</c:v>
                </c:pt>
                <c:pt idx="5">
                  <c:v>783</c:v>
                </c:pt>
                <c:pt idx="8">
                  <c:v>779</c:v>
                </c:pt>
                <c:pt idx="11">
                  <c:v>725</c:v>
                </c:pt>
                <c:pt idx="14">
                  <c:v>702</c:v>
                </c:pt>
              </c:numCache>
            </c:numRef>
          </c:val>
          <c:extLst>
            <c:ext xmlns:c16="http://schemas.microsoft.com/office/drawing/2014/chart" uri="{C3380CC4-5D6E-409C-BE32-E72D297353CC}">
              <c16:uniqueId val="{00000000-FC94-433E-A124-BC0D9240559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C94-433E-A124-BC0D9240559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C94-433E-A124-BC0D9240559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0</c:v>
                </c:pt>
                <c:pt idx="6">
                  <c:v>0</c:v>
                </c:pt>
                <c:pt idx="9">
                  <c:v>0</c:v>
                </c:pt>
                <c:pt idx="12">
                  <c:v>1</c:v>
                </c:pt>
              </c:numCache>
            </c:numRef>
          </c:val>
          <c:extLst>
            <c:ext xmlns:c16="http://schemas.microsoft.com/office/drawing/2014/chart" uri="{C3380CC4-5D6E-409C-BE32-E72D297353CC}">
              <c16:uniqueId val="{00000003-FC94-433E-A124-BC0D9240559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238</c:v>
                </c:pt>
                <c:pt idx="3">
                  <c:v>244</c:v>
                </c:pt>
                <c:pt idx="6">
                  <c:v>254</c:v>
                </c:pt>
                <c:pt idx="9">
                  <c:v>202</c:v>
                </c:pt>
                <c:pt idx="12">
                  <c:v>149</c:v>
                </c:pt>
              </c:numCache>
            </c:numRef>
          </c:val>
          <c:extLst>
            <c:ext xmlns:c16="http://schemas.microsoft.com/office/drawing/2014/chart" uri="{C3380CC4-5D6E-409C-BE32-E72D297353CC}">
              <c16:uniqueId val="{00000004-FC94-433E-A124-BC0D9240559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94-433E-A124-BC0D9240559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C94-433E-A124-BC0D9240559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796</c:v>
                </c:pt>
                <c:pt idx="3">
                  <c:v>778</c:v>
                </c:pt>
                <c:pt idx="6">
                  <c:v>825</c:v>
                </c:pt>
                <c:pt idx="9">
                  <c:v>894</c:v>
                </c:pt>
                <c:pt idx="12">
                  <c:v>888</c:v>
                </c:pt>
              </c:numCache>
            </c:numRef>
          </c:val>
          <c:extLst>
            <c:ext xmlns:c16="http://schemas.microsoft.com/office/drawing/2014/chart" uri="{C3380CC4-5D6E-409C-BE32-E72D297353CC}">
              <c16:uniqueId val="{00000007-FC94-433E-A124-BC0D9240559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257</c:v>
                </c:pt>
                <c:pt idx="2">
                  <c:v>#N/A</c:v>
                </c:pt>
                <c:pt idx="3">
                  <c:v>#N/A</c:v>
                </c:pt>
                <c:pt idx="4">
                  <c:v>239</c:v>
                </c:pt>
                <c:pt idx="5">
                  <c:v>#N/A</c:v>
                </c:pt>
                <c:pt idx="6">
                  <c:v>#N/A</c:v>
                </c:pt>
                <c:pt idx="7">
                  <c:v>300</c:v>
                </c:pt>
                <c:pt idx="8">
                  <c:v>#N/A</c:v>
                </c:pt>
                <c:pt idx="9">
                  <c:v>#N/A</c:v>
                </c:pt>
                <c:pt idx="10">
                  <c:v>371</c:v>
                </c:pt>
                <c:pt idx="11">
                  <c:v>#N/A</c:v>
                </c:pt>
                <c:pt idx="12">
                  <c:v>#N/A</c:v>
                </c:pt>
                <c:pt idx="13">
                  <c:v>336</c:v>
                </c:pt>
                <c:pt idx="14">
                  <c:v>#N/A</c:v>
                </c:pt>
              </c:numCache>
            </c:numRef>
          </c:val>
          <c:smooth val="0"/>
          <c:extLst>
            <c:ext xmlns:c16="http://schemas.microsoft.com/office/drawing/2014/chart" uri="{C3380CC4-5D6E-409C-BE32-E72D297353CC}">
              <c16:uniqueId val="{00000008-FC94-433E-A124-BC0D9240559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7151</c:v>
                </c:pt>
                <c:pt idx="5">
                  <c:v>7065</c:v>
                </c:pt>
                <c:pt idx="8">
                  <c:v>6772</c:v>
                </c:pt>
                <c:pt idx="11">
                  <c:v>6372</c:v>
                </c:pt>
                <c:pt idx="14">
                  <c:v>6244</c:v>
                </c:pt>
              </c:numCache>
            </c:numRef>
          </c:val>
          <c:extLst>
            <c:ext xmlns:c16="http://schemas.microsoft.com/office/drawing/2014/chart" uri="{C3380CC4-5D6E-409C-BE32-E72D297353CC}">
              <c16:uniqueId val="{00000000-D915-4673-93CE-7C3C3BC3FFA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2025</c:v>
                </c:pt>
                <c:pt idx="5">
                  <c:v>1959</c:v>
                </c:pt>
                <c:pt idx="8">
                  <c:v>1884</c:v>
                </c:pt>
                <c:pt idx="11">
                  <c:v>1642</c:v>
                </c:pt>
                <c:pt idx="14">
                  <c:v>1459</c:v>
                </c:pt>
              </c:numCache>
            </c:numRef>
          </c:val>
          <c:extLst>
            <c:ext xmlns:c16="http://schemas.microsoft.com/office/drawing/2014/chart" uri="{C3380CC4-5D6E-409C-BE32-E72D297353CC}">
              <c16:uniqueId val="{00000001-D915-4673-93CE-7C3C3BC3FFA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1305</c:v>
                </c:pt>
                <c:pt idx="5">
                  <c:v>1599</c:v>
                </c:pt>
                <c:pt idx="8">
                  <c:v>1892</c:v>
                </c:pt>
                <c:pt idx="11">
                  <c:v>2087</c:v>
                </c:pt>
                <c:pt idx="14">
                  <c:v>2323</c:v>
                </c:pt>
              </c:numCache>
            </c:numRef>
          </c:val>
          <c:extLst>
            <c:ext xmlns:c16="http://schemas.microsoft.com/office/drawing/2014/chart" uri="{C3380CC4-5D6E-409C-BE32-E72D297353CC}">
              <c16:uniqueId val="{00000002-D915-4673-93CE-7C3C3BC3FFA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915-4673-93CE-7C3C3BC3FFA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915-4673-93CE-7C3C3BC3FFA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1</c:v>
                </c:pt>
                <c:pt idx="9">
                  <c:v>0</c:v>
                </c:pt>
                <c:pt idx="12">
                  <c:v>0</c:v>
                </c:pt>
              </c:numCache>
            </c:numRef>
          </c:val>
          <c:extLst>
            <c:ext xmlns:c16="http://schemas.microsoft.com/office/drawing/2014/chart" uri="{C3380CC4-5D6E-409C-BE32-E72D297353CC}">
              <c16:uniqueId val="{00000005-D915-4673-93CE-7C3C3BC3FFA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1783</c:v>
                </c:pt>
                <c:pt idx="3">
                  <c:v>1772</c:v>
                </c:pt>
                <c:pt idx="6">
                  <c:v>1777</c:v>
                </c:pt>
                <c:pt idx="9">
                  <c:v>1799</c:v>
                </c:pt>
                <c:pt idx="12">
                  <c:v>1822</c:v>
                </c:pt>
              </c:numCache>
            </c:numRef>
          </c:val>
          <c:extLst>
            <c:ext xmlns:c16="http://schemas.microsoft.com/office/drawing/2014/chart" uri="{C3380CC4-5D6E-409C-BE32-E72D297353CC}">
              <c16:uniqueId val="{00000006-D915-4673-93CE-7C3C3BC3FFA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7</c:v>
                </c:pt>
                <c:pt idx="6">
                  <c:v>9</c:v>
                </c:pt>
                <c:pt idx="9">
                  <c:v>105</c:v>
                </c:pt>
                <c:pt idx="12">
                  <c:v>279</c:v>
                </c:pt>
              </c:numCache>
            </c:numRef>
          </c:val>
          <c:extLst>
            <c:ext xmlns:c16="http://schemas.microsoft.com/office/drawing/2014/chart" uri="{C3380CC4-5D6E-409C-BE32-E72D297353CC}">
              <c16:uniqueId val="{00000007-D915-4673-93CE-7C3C3BC3FFA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2539</c:v>
                </c:pt>
                <c:pt idx="3">
                  <c:v>2452</c:v>
                </c:pt>
                <c:pt idx="6">
                  <c:v>2435</c:v>
                </c:pt>
                <c:pt idx="9">
                  <c:v>2236</c:v>
                </c:pt>
                <c:pt idx="12">
                  <c:v>1949</c:v>
                </c:pt>
              </c:numCache>
            </c:numRef>
          </c:val>
          <c:extLst>
            <c:ext xmlns:c16="http://schemas.microsoft.com/office/drawing/2014/chart" uri="{C3380CC4-5D6E-409C-BE32-E72D297353CC}">
              <c16:uniqueId val="{00000008-D915-4673-93CE-7C3C3BC3FFA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c:v>
                </c:pt>
                <c:pt idx="3">
                  <c:v>37</c:v>
                </c:pt>
                <c:pt idx="6">
                  <c:v>13</c:v>
                </c:pt>
                <c:pt idx="9">
                  <c:v>13</c:v>
                </c:pt>
                <c:pt idx="12">
                  <c:v>13</c:v>
                </c:pt>
              </c:numCache>
            </c:numRef>
          </c:val>
          <c:extLst>
            <c:ext xmlns:c16="http://schemas.microsoft.com/office/drawing/2014/chart" uri="{C3380CC4-5D6E-409C-BE32-E72D297353CC}">
              <c16:uniqueId val="{00000009-D915-4673-93CE-7C3C3BC3FFA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9818</c:v>
                </c:pt>
                <c:pt idx="3">
                  <c:v>9676</c:v>
                </c:pt>
                <c:pt idx="6">
                  <c:v>9572</c:v>
                </c:pt>
                <c:pt idx="9">
                  <c:v>9141</c:v>
                </c:pt>
                <c:pt idx="12">
                  <c:v>8765</c:v>
                </c:pt>
              </c:numCache>
            </c:numRef>
          </c:val>
          <c:extLst>
            <c:ext xmlns:c16="http://schemas.microsoft.com/office/drawing/2014/chart" uri="{C3380CC4-5D6E-409C-BE32-E72D297353CC}">
              <c16:uniqueId val="{0000000A-D915-4673-93CE-7C3C3BC3FFA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3682</c:v>
                </c:pt>
                <c:pt idx="2">
                  <c:v>#N/A</c:v>
                </c:pt>
                <c:pt idx="3">
                  <c:v>#N/A</c:v>
                </c:pt>
                <c:pt idx="4">
                  <c:v>3321</c:v>
                </c:pt>
                <c:pt idx="5">
                  <c:v>#N/A</c:v>
                </c:pt>
                <c:pt idx="6">
                  <c:v>#N/A</c:v>
                </c:pt>
                <c:pt idx="7">
                  <c:v>3259</c:v>
                </c:pt>
                <c:pt idx="8">
                  <c:v>#N/A</c:v>
                </c:pt>
                <c:pt idx="9">
                  <c:v>#N/A</c:v>
                </c:pt>
                <c:pt idx="10">
                  <c:v>3194</c:v>
                </c:pt>
                <c:pt idx="11">
                  <c:v>#N/A</c:v>
                </c:pt>
                <c:pt idx="12">
                  <c:v>#N/A</c:v>
                </c:pt>
                <c:pt idx="13">
                  <c:v>2803</c:v>
                </c:pt>
                <c:pt idx="14">
                  <c:v>#N/A</c:v>
                </c:pt>
              </c:numCache>
            </c:numRef>
          </c:val>
          <c:smooth val="0"/>
          <c:extLst>
            <c:ext xmlns:c16="http://schemas.microsoft.com/office/drawing/2014/chart" uri="{C3380CC4-5D6E-409C-BE32-E72D297353CC}">
              <c16:uniqueId val="{0000000B-D915-4673-93CE-7C3C3BC3FFA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470</c:v>
                </c:pt>
                <c:pt idx="1">
                  <c:v>470</c:v>
                </c:pt>
                <c:pt idx="2">
                  <c:v>470</c:v>
                </c:pt>
              </c:numCache>
            </c:numRef>
          </c:val>
          <c:extLst>
            <c:ext xmlns:c16="http://schemas.microsoft.com/office/drawing/2014/chart" uri="{C3380CC4-5D6E-409C-BE32-E72D297353CC}">
              <c16:uniqueId val="{00000000-96CA-454C-9581-E466A0E8663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207</c:v>
                </c:pt>
                <c:pt idx="1">
                  <c:v>232</c:v>
                </c:pt>
                <c:pt idx="2">
                  <c:v>232</c:v>
                </c:pt>
              </c:numCache>
            </c:numRef>
          </c:val>
          <c:extLst>
            <c:ext xmlns:c16="http://schemas.microsoft.com/office/drawing/2014/chart" uri="{C3380CC4-5D6E-409C-BE32-E72D297353CC}">
              <c16:uniqueId val="{00000001-96CA-454C-9581-E466A0E8663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903</c:v>
                </c:pt>
                <c:pt idx="1">
                  <c:v>1117</c:v>
                </c:pt>
                <c:pt idx="2">
                  <c:v>1358</c:v>
                </c:pt>
              </c:numCache>
            </c:numRef>
          </c:val>
          <c:extLst>
            <c:ext xmlns:c16="http://schemas.microsoft.com/office/drawing/2014/chart" uri="{C3380CC4-5D6E-409C-BE32-E72D297353CC}">
              <c16:uniqueId val="{00000002-96CA-454C-9581-E466A0E8663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{AA552039-1480-47AD-96FE-9DF8F0C0CA7B}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33D-4EB8-86E9-52A4B6E6C35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{D928BB32-81BB-4574-AD39-9676844ED3D9}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33D-4EB8-86E9-52A4B6E6C35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{3CF2E78A-2D2A-4BB4-BAC5-9FB0C6754FE4}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33D-4EB8-86E9-52A4B6E6C35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{3F660290-0E3B-463A-8566-89EABF617EAE}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33D-4EB8-86E9-52A4B6E6C35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{17381BC8-D8A0-45AB-BC80-D6860C9AADB0}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33D-4EB8-86E9-52A4B6E6C35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{2DEFFCBE-848F-4459-B772-71D2E8A5A156}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33D-4EB8-86E9-52A4B6E6C35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{40D52E14-D94D-4B97-951E-D7C86FEEC2F4}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33D-4EB8-86E9-52A4B6E6C35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{4A6A154E-2153-4ECE-9666-C711C6020BFE}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33D-4EB8-86E9-52A4B6E6C35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{A0955A4F-10BA-4B51-914B-E695B8D01C76}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33D-4EB8-86E9-52A4B6E6C35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48.9</c:v>
                </c:pt>
                <c:pt idx="8">
                  <c:v>49</c:v>
                </c:pt>
                <c:pt idx="16">
                  <c:v>50.4</c:v>
                </c:pt>
                <c:pt idx="24">
                  <c:v>51.5</c:v>
                </c:pt>
                <c:pt idx="32">
                  <c:v>52.9</c:v>
                </c:pt>
              </c:numCache>
            </c:numRef>
          </c:xVal>
          <c:yVal>
            <c:numRef>
              <c:f>公会計指標分析・財政指標組合せ分析表!$BP$51:$DC$51</c:f>
              <c:numCache>
                <c:formatCode>#,##0.0;"▲ "#,##0.0</c:formatCode>
                <c:ptCount val="40"/>
                <c:pt idx="0">
                  <c:v>96.6</c:v>
                </c:pt>
                <c:pt idx="8">
                  <c:v>82.9</c:v>
                </c:pt>
                <c:pt idx="16">
                  <c:v>86.4</c:v>
                </c:pt>
                <c:pt idx="24">
                  <c:v>81.2</c:v>
                </c:pt>
                <c:pt idx="32">
                  <c:v>69.5</c:v>
                </c:pt>
              </c:numCache>
            </c:numRef>
          </c:yVal>
          <c:smooth val="0"/>
          <c:extLst>
            <c:ext xmlns:c16="http://schemas.microsoft.com/office/drawing/2014/chart" uri="{C3380CC4-5D6E-409C-BE32-E72D297353CC}">
              <c16:uniqueId val="{00000009-E33D-4EB8-86E9-52A4B6E6C35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{77848507-7AB7-4428-930F-D070CE6D4E03}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33D-4EB8-86E9-52A4B6E6C35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{8EABF99C-700C-46DB-94E8-03C0BA6309A2}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33D-4EB8-86E9-52A4B6E6C35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{71AA09C6-707D-4AE5-BD71-51E8EFD4653A}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33D-4EB8-86E9-52A4B6E6C35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{B3D3ADDD-AC63-4BD2-9CBE-4896B19EBE5E}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33D-4EB8-86E9-52A4B6E6C35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{3E4D9372-2C8A-4381-B1E9-113E1ADCB79D}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33D-4EB8-86E9-52A4B6E6C352}"/>
                </c:ext>
              </c:extLst>
            </c:dLbl>
            <c:dLbl>
              <c:idx val="8"/>
              <c:layout>
                <c:manualLayout>
                  <c:x val="-3.2015750650234161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{CBF5E81A-D530-4D86-84E6-20E850550485}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33D-4EB8-86E9-52A4B6E6C352}"/>
                </c:ext>
              </c:extLst>
            </c:dLbl>
            <c:dLbl>
              <c:idx val="16"/>
              <c:layout>
                <c:manualLayout>
                  <c:x val="-4.5538669966447926E-2"/>
                  <c:y val="-7.1484875514685089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{D6BBF9B6-45BE-462C-9538-3155D9841FC6}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33D-4EB8-86E9-52A4B6E6C352}"/>
                </c:ext>
              </c:extLst>
            </c:dLbl>
            <c:dLbl>
              <c:idx val="24"/>
              <c:layout>
                <c:manualLayout>
                  <c:x val="-1.8492831334020431E-2"/>
                  <c:y val="-0.1101212012059376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{E9C04C70-356E-4385-B41C-6251CCF2782F}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33D-4EB8-86E9-52A4B6E6C352}"/>
                </c:ext>
              </c:extLst>
            </c:dLbl>
            <c:dLbl>
              <c:idx val="32"/>
              <c:layout>
                <c:manualLayout>
                  <c:x val="-3.2015750650234161E-2"/>
                  <c:y val="-3.2235421415658785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{8FAF1078-77A2-4082-AC96-3829AC2169E2}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33D-4EB8-86E9-52A4B6E6C35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E33D-4EB8-86E9-52A4B6E6C352}"/>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{4746D9F7-EDCE-4590-8DAE-7352E63BFC1C}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AB1-43FA-9874-329C41C290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{E4F21694-6170-4E18-A970-9FA529FEEAED}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B1-43FA-9874-329C41C290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{F017EE53-C063-4D4F-82AF-4B446C763452}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B1-43FA-9874-329C41C290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{743C87E7-ED0D-4BF8-AE94-58389369CE2A}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B1-43FA-9874-329C41C290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{DD6E3FC6-40DC-44B2-9A0A-13C0C84A21D0}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B1-43FA-9874-329C41C290B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{83C7CF6F-A509-4481-BB1E-CB1876CA7D9B}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AB1-43FA-9874-329C41C290B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{F47F6ABB-E1B2-4096-A231-65B1CA919C8D}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AB1-43FA-9874-329C41C290B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{633E4536-E2DC-4CAF-9838-E5A11CCA30D2}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AB1-43FA-9874-329C41C290B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{EC8135A3-9BB6-41E2-9962-46E1689E89C5}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AB1-43FA-9874-329C41C290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6.4</c:v>
                </c:pt>
                <c:pt idx="16">
                  <c:v>6.9</c:v>
                </c:pt>
                <c:pt idx="24">
                  <c:v>7.8</c:v>
                </c:pt>
                <c:pt idx="32">
                  <c:v>8.5</c:v>
                </c:pt>
              </c:numCache>
            </c:numRef>
          </c:xVal>
          <c:yVal>
            <c:numRef>
              <c:f>公会計指標分析・財政指標組合せ分析表!$BP$73:$DC$73</c:f>
              <c:numCache>
                <c:formatCode>#,##0.0;"▲ "#,##0.0</c:formatCode>
                <c:ptCount val="40"/>
                <c:pt idx="0">
                  <c:v>96.6</c:v>
                </c:pt>
                <c:pt idx="8">
                  <c:v>82.9</c:v>
                </c:pt>
                <c:pt idx="16">
                  <c:v>86.4</c:v>
                </c:pt>
                <c:pt idx="24">
                  <c:v>81.2</c:v>
                </c:pt>
                <c:pt idx="32">
                  <c:v>69.5</c:v>
                </c:pt>
              </c:numCache>
            </c:numRef>
          </c:yVal>
          <c:smooth val="0"/>
          <c:extLst>
            <c:ext xmlns:c16="http://schemas.microsoft.com/office/drawing/2014/chart" uri="{C3380CC4-5D6E-409C-BE32-E72D297353CC}">
              <c16:uniqueId val="{00000009-7AB1-43FA-9874-329C41C290B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{F2007952-586F-40E0-87F0-3AC4ED2FB35D}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AB1-43FA-9874-329C41C290B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{CAB7DDB2-A4B9-47E2-846B-1B2C037CB71F}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B1-43FA-9874-329C41C290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{C7F15FFB-C4F9-403E-8354-C5934A2EA30D}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B1-43FA-9874-329C41C290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{34B65821-78F1-4D04-982F-348E86D0A786}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B1-43FA-9874-329C41C290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{D6D87443-9B62-4F2E-9169-0BAFFC9EBF54}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B1-43FA-9874-329C41C290B4}"/>
                </c:ext>
              </c:extLst>
            </c:dLbl>
            <c:dLbl>
              <c:idx val="8"/>
              <c:layout>
                <c:manualLayout>
                  <c:x val="-4.4905057365901106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{19432925-6B80-4F23-AB5A-A457388FBA64}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AB1-43FA-9874-329C41C290B4}"/>
                </c:ext>
              </c:extLst>
            </c:dLbl>
            <c:dLbl>
              <c:idx val="16"/>
              <c:layout>
                <c:manualLayout>
                  <c:x val="-1.8235628084249993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{69314AE5-DFA1-421F-BE4D-51C1D3F6CAC5}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AB1-43FA-9874-329C41C290B4}"/>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{099607F5-8586-4AE7-BD98-AD3D580631BD}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AB1-43FA-9874-329C41C290B4}"/>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{1D2DA106-EE2F-427E-9B15-CBE31A3C1E9E}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AB1-43FA-9874-329C41C290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7AB1-43FA-9874-329C41C290B4}"/>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茨城県大洗町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15,461
14,340
23.89
11,315,895
10,870,618
361,407
4,585,930
8,765,356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ysClr val="windowText" lastClr="000000"/>
              </a:solidFill>
              <a:effectLst/>
              <a:latin typeface="+mn-lt"/>
              <a:ea typeface="+mn-ea"/>
              <a:cs typeface="+mn-cs"/>
            </a:rPr>
            <a:t>　</a:t>
          </a:r>
          <a:r>
            <a:rPr kumimoji="1" lang="ja-JP" altLang="ja-JP" sz="1100" baseline="0">
              <a:solidFill>
                <a:sysClr val="windowText" lastClr="000000"/>
              </a:solidFill>
              <a:effectLst/>
              <a:latin typeface="+mn-lt"/>
              <a:ea typeface="+mn-ea"/>
              <a:cs typeface="+mn-cs"/>
            </a:rPr>
            <a:t>財政力指数については、類似団体平均を０．１</a:t>
          </a:r>
          <a:r>
            <a:rPr kumimoji="1" lang="ja-JP" altLang="en-US" sz="1100" baseline="0">
              <a:solidFill>
                <a:sysClr val="windowText" lastClr="000000"/>
              </a:solidFill>
              <a:effectLst/>
              <a:latin typeface="+mn-lt"/>
              <a:ea typeface="+mn-ea"/>
              <a:cs typeface="+mn-cs"/>
            </a:rPr>
            <a:t>４</a:t>
          </a:r>
          <a:r>
            <a:rPr kumimoji="1" lang="ja-JP" altLang="ja-JP" sz="1100" baseline="0">
              <a:solidFill>
                <a:sysClr val="windowText" lastClr="000000"/>
              </a:solidFill>
              <a:effectLst/>
              <a:latin typeface="+mn-lt"/>
              <a:ea typeface="+mn-ea"/>
              <a:cs typeface="+mn-cs"/>
            </a:rPr>
            <a:t>ポイント上回っているが、指数は平成２１年度以降、微減の傾向で推移しており、今後も税収の急激な増加は見込めない状況が予想されるため、町民税，固定資産税等の徴収強化や寄附収入（ふるさと納税）の拡充など、収入の安定的な確保に努める必要があ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15346</xdr:rowOff>
    </xdr:from>
    <xdr:to>
      <xdr:col>23</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216246"/>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5292</xdr:rowOff>
    </xdr:from>
    <xdr:to>
      <xdr:col>19</xdr:col>
      <xdr:colOff>133350</xdr:colOff>
      <xdr:row>42</xdr:row>
      <xdr:rowOff>15346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20619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166688</xdr:rowOff>
    </xdr:from>
    <xdr:to>
      <xdr:col>15</xdr:col>
      <xdr:colOff>82550</xdr:colOff>
      <xdr:row>42</xdr:row>
      <xdr:rowOff>5292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19613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146579</xdr:rowOff>
    </xdr:from>
    <xdr:to>
      <xdr:col>11</xdr:col>
      <xdr:colOff>31750</xdr:colOff>
      <xdr:row>41</xdr:row>
      <xdr:rowOff>166688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176029"/>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135996</xdr:rowOff>
    </xdr:from>
    <xdr:to>
      <xdr:col>19</xdr:col>
      <xdr:colOff>184150</xdr:colOff>
      <xdr:row>42</xdr:row>
      <xdr:rowOff>66146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1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76323</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934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125942</xdr:rowOff>
    </xdr:from>
    <xdr:to>
      <xdr:col>15</xdr:col>
      <xdr:colOff>133350</xdr:colOff>
      <xdr:row>42</xdr:row>
      <xdr:rowOff>56092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66269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115888</xdr:rowOff>
    </xdr:from>
    <xdr:to>
      <xdr:col>11</xdr:col>
      <xdr:colOff>82550</xdr:colOff>
      <xdr:row>42</xdr:row>
      <xdr:rowOff>46038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14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56215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91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95779</xdr:rowOff>
    </xdr:from>
    <xdr:to>
      <xdr:col>7</xdr:col>
      <xdr:colOff>31750</xdr:colOff>
      <xdr:row>42</xdr:row>
      <xdr:rowOff>25929</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12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36106</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894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50">
              <a:solidFill>
                <a:sysClr val="windowText" lastClr="000000"/>
              </a:solidFill>
              <a:effectLst/>
              <a:latin typeface="+mn-lt"/>
              <a:ea typeface="+mn-ea"/>
              <a:cs typeface="+mn-cs"/>
            </a:rPr>
            <a:t>令和</a:t>
          </a:r>
          <a:r>
            <a:rPr kumimoji="1" lang="ja-JP" altLang="en-US" sz="1050">
              <a:solidFill>
                <a:sysClr val="windowText" lastClr="000000"/>
              </a:solidFill>
              <a:effectLst/>
              <a:latin typeface="+mn-lt"/>
              <a:ea typeface="+mn-ea"/>
              <a:cs typeface="+mn-cs"/>
            </a:rPr>
            <a:t>６</a:t>
          </a:r>
          <a:r>
            <a:rPr kumimoji="1" lang="ja-JP" altLang="ja-JP" sz="1050">
              <a:solidFill>
                <a:sysClr val="windowText" lastClr="000000"/>
              </a:solidFill>
              <a:effectLst/>
              <a:latin typeface="+mn-lt"/>
              <a:ea typeface="+mn-ea"/>
              <a:cs typeface="+mn-cs"/>
            </a:rPr>
            <a:t>年度については前年度と比較して、歳出面では</a:t>
          </a:r>
          <a:r>
            <a:rPr kumimoji="1" lang="ja-JP" altLang="en-US" sz="1050">
              <a:solidFill>
                <a:sysClr val="windowText" lastClr="000000"/>
              </a:solidFill>
              <a:effectLst/>
              <a:latin typeface="+mn-lt"/>
              <a:ea typeface="+mn-ea"/>
              <a:cs typeface="+mn-cs"/>
            </a:rPr>
            <a:t>人件費や物件費、</a:t>
          </a:r>
          <a:r>
            <a:rPr kumimoji="1" lang="ja-JP" altLang="ja-JP" sz="1050">
              <a:solidFill>
                <a:sysClr val="windowText" lastClr="000000"/>
              </a:solidFill>
              <a:effectLst/>
              <a:latin typeface="+mn-lt"/>
              <a:ea typeface="+mn-ea"/>
              <a:cs typeface="+mn-cs"/>
            </a:rPr>
            <a:t>繰出金</a:t>
          </a:r>
          <a:r>
            <a:rPr kumimoji="1" lang="ja-JP" altLang="en-US" sz="1050">
              <a:solidFill>
                <a:sysClr val="windowText" lastClr="000000"/>
              </a:solidFill>
              <a:effectLst/>
              <a:latin typeface="+mn-lt"/>
              <a:ea typeface="+mn-ea"/>
              <a:cs typeface="+mn-cs"/>
            </a:rPr>
            <a:t>等</a:t>
          </a:r>
          <a:r>
            <a:rPr kumimoji="1" lang="ja-JP" altLang="ja-JP" sz="1050">
              <a:solidFill>
                <a:sysClr val="windowText" lastClr="000000"/>
              </a:solidFill>
              <a:effectLst/>
              <a:latin typeface="+mn-lt"/>
              <a:ea typeface="+mn-ea"/>
              <a:cs typeface="+mn-cs"/>
            </a:rPr>
            <a:t>が</a:t>
          </a:r>
          <a:r>
            <a:rPr kumimoji="1" lang="ja-JP" altLang="en-US" sz="1050">
              <a:solidFill>
                <a:sysClr val="windowText" lastClr="000000"/>
              </a:solidFill>
              <a:effectLst/>
              <a:latin typeface="+mn-lt"/>
              <a:ea typeface="+mn-ea"/>
              <a:cs typeface="+mn-cs"/>
            </a:rPr>
            <a:t>増</a:t>
          </a:r>
          <a:r>
            <a:rPr kumimoji="1" lang="ja-JP" altLang="ja-JP" sz="1050">
              <a:solidFill>
                <a:sysClr val="windowText" lastClr="000000"/>
              </a:solidFill>
              <a:effectLst/>
              <a:latin typeface="+mn-lt"/>
              <a:ea typeface="+mn-ea"/>
              <a:cs typeface="+mn-cs"/>
            </a:rPr>
            <a:t>と</a:t>
          </a:r>
          <a:r>
            <a:rPr kumimoji="1" lang="ja-JP" altLang="en-US" sz="1050">
              <a:solidFill>
                <a:sysClr val="windowText" lastClr="000000"/>
              </a:solidFill>
              <a:effectLst/>
              <a:latin typeface="+mn-lt"/>
              <a:ea typeface="+mn-ea"/>
              <a:cs typeface="+mn-cs"/>
            </a:rPr>
            <a:t>なったが</a:t>
          </a:r>
          <a:r>
            <a:rPr kumimoji="1" lang="ja-JP" altLang="ja-JP" sz="1050">
              <a:solidFill>
                <a:sysClr val="windowText" lastClr="000000"/>
              </a:solidFill>
              <a:effectLst/>
              <a:latin typeface="+mn-lt"/>
              <a:ea typeface="+mn-ea"/>
              <a:cs typeface="+mn-cs"/>
            </a:rPr>
            <a:t>、歳入面では</a:t>
          </a:r>
          <a:r>
            <a:rPr kumimoji="1" lang="ja-JP" altLang="ja-JP" sz="1050" b="0" i="0" baseline="0">
              <a:solidFill>
                <a:sysClr val="windowText" lastClr="000000"/>
              </a:solidFill>
              <a:effectLst/>
              <a:latin typeface="+mn-lt"/>
              <a:ea typeface="+mn-ea"/>
              <a:cs typeface="+mn-cs"/>
            </a:rPr>
            <a:t>普通交付税</a:t>
          </a:r>
          <a:r>
            <a:rPr kumimoji="1" lang="ja-JP" altLang="en-US" sz="1050" b="0" i="0" baseline="0">
              <a:solidFill>
                <a:sysClr val="windowText" lastClr="000000"/>
              </a:solidFill>
              <a:effectLst/>
              <a:latin typeface="+mn-lt"/>
              <a:ea typeface="+mn-ea"/>
              <a:cs typeface="+mn-cs"/>
            </a:rPr>
            <a:t>や地方消費税交付金</a:t>
          </a:r>
          <a:r>
            <a:rPr kumimoji="1" lang="ja-JP" altLang="ja-JP" sz="1050">
              <a:solidFill>
                <a:sysClr val="windowText" lastClr="000000"/>
              </a:solidFill>
              <a:effectLst/>
              <a:latin typeface="+mn-lt"/>
              <a:ea typeface="+mn-ea"/>
              <a:cs typeface="+mn-cs"/>
            </a:rPr>
            <a:t>等の経常一般財源の増により、</a:t>
          </a:r>
          <a:r>
            <a:rPr kumimoji="1" lang="ja-JP" altLang="en-US" sz="1050">
              <a:solidFill>
                <a:sysClr val="windowText" lastClr="000000"/>
              </a:solidFill>
              <a:effectLst/>
              <a:latin typeface="+mn-lt"/>
              <a:ea typeface="+mn-ea"/>
              <a:cs typeface="+mn-cs"/>
            </a:rPr>
            <a:t>１．６</a:t>
          </a:r>
          <a:r>
            <a:rPr kumimoji="1" lang="ja-JP" altLang="ja-JP" sz="1050">
              <a:solidFill>
                <a:sysClr val="windowText" lastClr="000000"/>
              </a:solidFill>
              <a:effectLst/>
              <a:latin typeface="+mn-lt"/>
              <a:ea typeface="+mn-ea"/>
              <a:cs typeface="+mn-cs"/>
            </a:rPr>
            <a:t>ポイント改善し、類似団体平均を</a:t>
          </a:r>
          <a:r>
            <a:rPr kumimoji="1" lang="ja-JP" altLang="en-US" sz="1050">
              <a:solidFill>
                <a:sysClr val="windowText" lastClr="000000"/>
              </a:solidFill>
              <a:effectLst/>
              <a:latin typeface="+mn-lt"/>
              <a:ea typeface="+mn-ea"/>
              <a:cs typeface="+mn-cs"/>
            </a:rPr>
            <a:t>３</a:t>
          </a:r>
          <a:r>
            <a:rPr kumimoji="1" lang="ja-JP" altLang="ja-JP" sz="1050">
              <a:solidFill>
                <a:sysClr val="windowText" lastClr="000000"/>
              </a:solidFill>
              <a:effectLst/>
              <a:latin typeface="+mn-lt"/>
              <a:ea typeface="+mn-ea"/>
              <a:cs typeface="+mn-cs"/>
            </a:rPr>
            <a:t>．</a:t>
          </a:r>
          <a:r>
            <a:rPr kumimoji="1" lang="ja-JP" altLang="en-US" sz="1050">
              <a:solidFill>
                <a:sysClr val="windowText" lastClr="000000"/>
              </a:solidFill>
              <a:effectLst/>
              <a:latin typeface="+mn-lt"/>
              <a:ea typeface="+mn-ea"/>
              <a:cs typeface="+mn-cs"/>
            </a:rPr>
            <a:t>６</a:t>
          </a:r>
          <a:r>
            <a:rPr kumimoji="1" lang="ja-JP" altLang="ja-JP" sz="1050">
              <a:solidFill>
                <a:sysClr val="windowText" lastClr="000000"/>
              </a:solidFill>
              <a:effectLst/>
              <a:latin typeface="+mn-lt"/>
              <a:ea typeface="+mn-ea"/>
              <a:cs typeface="+mn-cs"/>
            </a:rPr>
            <a:t>ポイント上回ることとなった。</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　今後も、公債費においては、</a:t>
          </a:r>
          <a:r>
            <a:rPr kumimoji="1" lang="ja-JP" altLang="en-US" sz="1050">
              <a:solidFill>
                <a:sysClr val="windowText" lastClr="000000"/>
              </a:solidFill>
              <a:effectLst/>
              <a:latin typeface="+mn-lt"/>
              <a:ea typeface="+mn-ea"/>
              <a:cs typeface="+mn-cs"/>
            </a:rPr>
            <a:t>新消防庁舎建設事業や水道管更新事業などの大規模事業の借り入れが増加し、公債費の増加が見込まれることや、</a:t>
          </a:r>
          <a:r>
            <a:rPr kumimoji="1" lang="ja-JP" altLang="ja-JP" sz="1050">
              <a:solidFill>
                <a:sysClr val="windowText" lastClr="000000"/>
              </a:solidFill>
              <a:effectLst/>
              <a:latin typeface="+mn-lt"/>
              <a:ea typeface="+mn-ea"/>
              <a:cs typeface="+mn-cs"/>
            </a:rPr>
            <a:t>扶助費、繰出金の増加</a:t>
          </a:r>
          <a:r>
            <a:rPr kumimoji="1" lang="ja-JP" altLang="en-US" sz="1050">
              <a:solidFill>
                <a:sysClr val="windowText" lastClr="000000"/>
              </a:solidFill>
              <a:effectLst/>
              <a:latin typeface="+mn-lt"/>
              <a:ea typeface="+mn-ea"/>
              <a:cs typeface="+mn-cs"/>
            </a:rPr>
            <a:t>も</a:t>
          </a:r>
          <a:r>
            <a:rPr kumimoji="1" lang="ja-JP" altLang="ja-JP" sz="1050">
              <a:solidFill>
                <a:sysClr val="windowText" lastClr="000000"/>
              </a:solidFill>
              <a:effectLst/>
              <a:latin typeface="+mn-lt"/>
              <a:ea typeface="+mn-ea"/>
              <a:cs typeface="+mn-cs"/>
            </a:rPr>
            <a:t>懸念される一方、町税の</a:t>
          </a:r>
          <a:r>
            <a:rPr kumimoji="1" lang="ja-JP" altLang="en-US" sz="1050">
              <a:solidFill>
                <a:sysClr val="windowText" lastClr="000000"/>
              </a:solidFill>
              <a:effectLst/>
              <a:latin typeface="+mn-lt"/>
              <a:ea typeface="+mn-ea"/>
              <a:cs typeface="+mn-cs"/>
            </a:rPr>
            <a:t>大幅な</a:t>
          </a:r>
          <a:r>
            <a:rPr kumimoji="1" lang="ja-JP" altLang="ja-JP" sz="1050">
              <a:solidFill>
                <a:sysClr val="windowText" lastClr="000000"/>
              </a:solidFill>
              <a:effectLst/>
              <a:latin typeface="+mn-lt"/>
              <a:ea typeface="+mn-ea"/>
              <a:cs typeface="+mn-cs"/>
            </a:rPr>
            <a:t>増収は期待できない状況であるため、当該比率抑制のためには一層の経常経費削減と税収確保に努める必要がある。</a:t>
          </a:r>
          <a:endParaRPr lang="ja-JP" altLang="ja-JP" sz="105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169545</xdr:rowOff>
    </xdr:from>
    <xdr:to>
      <xdr:col>23</xdr:col>
      <xdr:colOff>133350</xdr:colOff>
      <xdr:row>66</xdr:row>
      <xdr:rowOff>62442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313795"/>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62442</xdr:rowOff>
    </xdr:from>
    <xdr:to>
      <xdr:col>19</xdr:col>
      <xdr:colOff>133350</xdr:colOff>
      <xdr:row>66</xdr:row>
      <xdr:rowOff>142875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37814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60960</xdr:rowOff>
    </xdr:from>
    <xdr:to>
      <xdr:col>15</xdr:col>
      <xdr:colOff>82550</xdr:colOff>
      <xdr:row>66</xdr:row>
      <xdr:rowOff>142875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205210"/>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60960</xdr:rowOff>
    </xdr:from>
    <xdr:to>
      <xdr:col>11</xdr:col>
      <xdr:colOff>31750</xdr:colOff>
      <xdr:row>66</xdr:row>
      <xdr:rowOff>70485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20521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118745</xdr:rowOff>
    </xdr:from>
    <xdr:to>
      <xdr:col>23</xdr:col>
      <xdr:colOff>184150</xdr:colOff>
      <xdr:row>66</xdr:row>
      <xdr:rowOff>48895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6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90822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3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11642</xdr:rowOff>
    </xdr:from>
    <xdr:to>
      <xdr:col>19</xdr:col>
      <xdr:colOff>184150</xdr:colOff>
      <xdr:row>66</xdr:row>
      <xdr:rowOff>113242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32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98019</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413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92075</xdr:rowOff>
    </xdr:from>
    <xdr:to>
      <xdr:col>15</xdr:col>
      <xdr:colOff>133350</xdr:colOff>
      <xdr:row>67</xdr:row>
      <xdr:rowOff>22225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7002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49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10160</xdr:rowOff>
    </xdr:from>
    <xdr:to>
      <xdr:col>11</xdr:col>
      <xdr:colOff>82550</xdr:colOff>
      <xdr:row>65</xdr:row>
      <xdr:rowOff>111760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96537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19685</xdr:rowOff>
    </xdr:from>
    <xdr:to>
      <xdr:col>7</xdr:col>
      <xdr:colOff>31750</xdr:colOff>
      <xdr:row>66</xdr:row>
      <xdr:rowOff>121285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3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106062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21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[290,032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50">
              <a:solidFill>
                <a:schemeClr val="dk1"/>
              </a:solidFill>
              <a:effectLst/>
              <a:latin typeface="+mn-lt"/>
              <a:ea typeface="+mn-ea"/>
              <a:cs typeface="+mn-cs"/>
            </a:rPr>
            <a:t>　</a:t>
          </a:r>
          <a:r>
            <a:rPr kumimoji="1" lang="ja-JP" altLang="ja-JP" sz="850">
              <a:solidFill>
                <a:sysClr val="windowText" lastClr="000000"/>
              </a:solidFill>
              <a:effectLst/>
              <a:latin typeface="+mn-lt"/>
              <a:ea typeface="+mn-ea"/>
              <a:cs typeface="+mn-cs"/>
            </a:rPr>
            <a:t>人口１人当たりの人件費・物件費等決算額については、近年、上昇傾向にあり、令和</a:t>
          </a:r>
          <a:r>
            <a:rPr kumimoji="1" lang="ja-JP" altLang="en-US" sz="850">
              <a:solidFill>
                <a:sysClr val="windowText" lastClr="000000"/>
              </a:solidFill>
              <a:effectLst/>
              <a:latin typeface="+mn-lt"/>
              <a:ea typeface="+mn-ea"/>
              <a:cs typeface="+mn-cs"/>
            </a:rPr>
            <a:t>６</a:t>
          </a:r>
          <a:r>
            <a:rPr kumimoji="1" lang="ja-JP" altLang="ja-JP" sz="850">
              <a:solidFill>
                <a:sysClr val="windowText" lastClr="000000"/>
              </a:solidFill>
              <a:effectLst/>
              <a:latin typeface="+mn-lt"/>
              <a:ea typeface="+mn-ea"/>
              <a:cs typeface="+mn-cs"/>
            </a:rPr>
            <a:t>年度は類似団体平均よりも</a:t>
          </a:r>
          <a:r>
            <a:rPr kumimoji="1" lang="ja-JP" altLang="en-US" sz="850">
              <a:solidFill>
                <a:sysClr val="windowText" lastClr="000000"/>
              </a:solidFill>
              <a:effectLst/>
              <a:latin typeface="+mn-lt"/>
              <a:ea typeface="+mn-ea"/>
              <a:cs typeface="+mn-cs"/>
            </a:rPr>
            <a:t>６２，８７２</a:t>
          </a:r>
          <a:r>
            <a:rPr kumimoji="1" lang="ja-JP" altLang="ja-JP" sz="850">
              <a:solidFill>
                <a:sysClr val="windowText" lastClr="000000"/>
              </a:solidFill>
              <a:effectLst/>
              <a:latin typeface="+mn-lt"/>
              <a:ea typeface="+mn-ea"/>
              <a:cs typeface="+mn-cs"/>
            </a:rPr>
            <a:t>円高い状態にある。</a:t>
          </a:r>
          <a:endParaRPr lang="ja-JP" altLang="ja-JP" sz="850">
            <a:solidFill>
              <a:sysClr val="windowText" lastClr="000000"/>
            </a:solidFill>
            <a:effectLst/>
          </a:endParaRPr>
        </a:p>
        <a:p>
          <a:r>
            <a:rPr kumimoji="1" lang="ja-JP" altLang="ja-JP" sz="850">
              <a:solidFill>
                <a:sysClr val="windowText" lastClr="000000"/>
              </a:solidFill>
              <a:effectLst/>
              <a:latin typeface="+mn-lt"/>
              <a:ea typeface="+mn-ea"/>
              <a:cs typeface="+mn-cs"/>
            </a:rPr>
            <a:t>　経常的に類似団体平均を上回っている理由は、人件費が大きな要因である。本町には原子力研究開発施設や関連施設が立地していることから、常備消防を町単独で運営していることや、県内随一の観光地として観光事業にも人員を要しているためである。</a:t>
          </a:r>
          <a:endParaRPr lang="ja-JP" altLang="ja-JP" sz="850">
            <a:solidFill>
              <a:sysClr val="windowText" lastClr="000000"/>
            </a:solidFill>
            <a:effectLst/>
          </a:endParaRPr>
        </a:p>
        <a:p>
          <a:r>
            <a:rPr kumimoji="1" lang="ja-JP" altLang="ja-JP" sz="850">
              <a:solidFill>
                <a:sysClr val="windowText" lastClr="000000"/>
              </a:solidFill>
              <a:effectLst/>
              <a:latin typeface="+mn-lt"/>
              <a:ea typeface="+mn-ea"/>
              <a:cs typeface="+mn-cs"/>
            </a:rPr>
            <a:t>　令和</a:t>
          </a:r>
          <a:r>
            <a:rPr kumimoji="1" lang="ja-JP" altLang="en-US" sz="850">
              <a:solidFill>
                <a:sysClr val="windowText" lastClr="000000"/>
              </a:solidFill>
              <a:effectLst/>
              <a:latin typeface="+mn-lt"/>
              <a:ea typeface="+mn-ea"/>
              <a:cs typeface="+mn-cs"/>
            </a:rPr>
            <a:t>６</a:t>
          </a:r>
          <a:r>
            <a:rPr kumimoji="1" lang="ja-JP" altLang="ja-JP" sz="850">
              <a:solidFill>
                <a:sysClr val="windowText" lastClr="000000"/>
              </a:solidFill>
              <a:effectLst/>
              <a:latin typeface="+mn-lt"/>
              <a:ea typeface="+mn-ea"/>
              <a:cs typeface="+mn-cs"/>
            </a:rPr>
            <a:t>年度については、ふるさと納税事業の拡充等により、昨年度に比べ</a:t>
          </a:r>
          <a:r>
            <a:rPr kumimoji="1" lang="ja-JP" altLang="en-US" sz="850">
              <a:solidFill>
                <a:sysClr val="windowText" lastClr="000000"/>
              </a:solidFill>
              <a:effectLst/>
              <a:latin typeface="+mn-lt"/>
              <a:ea typeface="+mn-ea"/>
              <a:cs typeface="+mn-cs"/>
            </a:rPr>
            <a:t>２１，４６２</a:t>
          </a:r>
          <a:r>
            <a:rPr kumimoji="1" lang="ja-JP" altLang="ja-JP" sz="850">
              <a:solidFill>
                <a:sysClr val="windowText" lastClr="000000"/>
              </a:solidFill>
              <a:effectLst/>
              <a:latin typeface="+mn-lt"/>
              <a:ea typeface="+mn-ea"/>
              <a:cs typeface="+mn-cs"/>
            </a:rPr>
            <a:t>円上昇した要因となっている。</a:t>
          </a:r>
          <a:endParaRPr lang="ja-JP" altLang="ja-JP" sz="850">
            <a:solidFill>
              <a:sysClr val="windowText" lastClr="000000"/>
            </a:solidFill>
            <a:effectLst/>
          </a:endParaRPr>
        </a:p>
        <a:p>
          <a:r>
            <a:rPr kumimoji="1" lang="ja-JP" altLang="ja-JP" sz="850">
              <a:solidFill>
                <a:sysClr val="windowText" lastClr="000000"/>
              </a:solidFill>
              <a:effectLst/>
              <a:latin typeface="+mn-lt"/>
              <a:ea typeface="+mn-ea"/>
              <a:cs typeface="+mn-cs"/>
            </a:rPr>
            <a:t>　今後については、再任用職員や会計年度任用職員等を活用することにより適正な人員配置に努め、引き続き人件費の抑制を図っていく。</a:t>
          </a:r>
          <a:endParaRPr lang="ja-JP" altLang="ja-JP" sz="85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164364</xdr:rowOff>
    </xdr:from>
    <xdr:to>
      <xdr:col>23</xdr:col>
      <xdr:colOff>133350</xdr:colOff>
      <xdr:row>82</xdr:row>
      <xdr:rowOff>17574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51814"/>
          <a:ext cx="838200" cy="2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126862</xdr:rowOff>
    </xdr:from>
    <xdr:to>
      <xdr:col>19</xdr:col>
      <xdr:colOff>133350</xdr:colOff>
      <xdr:row>81</xdr:row>
      <xdr:rowOff>164364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14312"/>
          <a:ext cx="889000" cy="3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112126</xdr:rowOff>
    </xdr:from>
    <xdr:to>
      <xdr:col>15</xdr:col>
      <xdr:colOff>82550</xdr:colOff>
      <xdr:row>81</xdr:row>
      <xdr:rowOff>126862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99576"/>
          <a:ext cx="889000" cy="1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97676</xdr:rowOff>
    </xdr:from>
    <xdr:to>
      <xdr:col>11</xdr:col>
      <xdr:colOff>31750</xdr:colOff>
      <xdr:row>81</xdr:row>
      <xdr:rowOff>112126</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85126"/>
          <a:ext cx="889000" cy="1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138224</xdr:rowOff>
    </xdr:from>
    <xdr:to>
      <xdr:col>23</xdr:col>
      <xdr:colOff>184150</xdr:colOff>
      <xdr:row>82</xdr:row>
      <xdr:rowOff>68374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2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110301</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97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113564</xdr:rowOff>
    </xdr:from>
    <xdr:to>
      <xdr:col>19</xdr:col>
      <xdr:colOff>184150</xdr:colOff>
      <xdr:row>82</xdr:row>
      <xdr:rowOff>43714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00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28491</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87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76062</xdr:rowOff>
    </xdr:from>
    <xdr:to>
      <xdr:col>15</xdr:col>
      <xdr:colOff>133350</xdr:colOff>
      <xdr:row>82</xdr:row>
      <xdr:rowOff>6212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6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162439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49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61326</xdr:rowOff>
    </xdr:from>
    <xdr:to>
      <xdr:col>11</xdr:col>
      <xdr:colOff>82550</xdr:colOff>
      <xdr:row>81</xdr:row>
      <xdr:rowOff>162926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4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147703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3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46876</xdr:rowOff>
    </xdr:from>
    <xdr:to>
      <xdr:col>7</xdr:col>
      <xdr:colOff>31750</xdr:colOff>
      <xdr:row>81</xdr:row>
      <xdr:rowOff>148476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3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133253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20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対前年度比マイナス</a:t>
          </a:r>
          <a:r>
            <a:rPr kumimoji="1" lang="ja-JP" altLang="en-US" sz="1100">
              <a:solidFill>
                <a:sysClr val="windowText" lastClr="000000"/>
              </a:solidFill>
              <a:effectLst/>
              <a:latin typeface="+mn-lt"/>
              <a:ea typeface="+mn-ea"/>
              <a:cs typeface="+mn-cs"/>
            </a:rPr>
            <a:t>０．６</a:t>
          </a:r>
          <a:r>
            <a:rPr kumimoji="1" lang="en-US" altLang="ja-JP" sz="1100">
              <a:solidFill>
                <a:sysClr val="windowText" lastClr="000000"/>
              </a:solidFill>
              <a:effectLst/>
              <a:latin typeface="+mn-lt"/>
              <a:ea typeface="+mn-ea"/>
              <a:cs typeface="+mn-cs"/>
            </a:rPr>
            <a:t>となっており、職員の年齢構成上、影響を受けやすい</a:t>
          </a:r>
          <a:r>
            <a:rPr kumimoji="1" lang="ja-JP" altLang="ja-JP" sz="1100">
              <a:solidFill>
                <a:sysClr val="windowText" lastClr="000000"/>
              </a:solidFill>
              <a:effectLst/>
              <a:latin typeface="+mn-lt"/>
              <a:ea typeface="+mn-ea"/>
              <a:cs typeface="+mn-cs"/>
            </a:rPr>
            <a:t>状況である</a:t>
          </a:r>
          <a:r>
            <a:rPr kumimoji="1" lang="en-US" altLang="ja-JP" sz="110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今後の給料水準については、組織体制の維持を行う必要があることから、現在の水準を維持若しくは増加する見込みである。</a:t>
          </a:r>
          <a:endParaRPr lang="ja-JP" altLang="ja-JP">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30843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3637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76805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432643"/>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76805</xdr:rowOff>
    </xdr:from>
    <xdr:to>
      <xdr:col>72</xdr:col>
      <xdr:colOff>203200</xdr:colOff>
      <xdr:row>84</xdr:row>
      <xdr:rowOff>134257</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47860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84</xdr:row>
      <xdr:rowOff>134257</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53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91820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15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26005</xdr:rowOff>
    </xdr:from>
    <xdr:to>
      <xdr:col>73</xdr:col>
      <xdr:colOff>44450</xdr:colOff>
      <xdr:row>84</xdr:row>
      <xdr:rowOff>127605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137782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19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169834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子育て支援や観光振興、防災など各事業の増加により職員については、増加傾向にある。</a:t>
          </a: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また、消防業務を単独で行っていることから、平均値を上回っている。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組織運営上、職員の年齢構成を考慮した採用を行うため、一定の増加を見込んでいる</a:t>
          </a:r>
          <a:r>
            <a:rPr kumimoji="1" lang="ja-JP" altLang="en-US" sz="1100">
              <a:solidFill>
                <a:sysClr val="windowText" lastClr="000000"/>
              </a:solidFill>
              <a:effectLst/>
              <a:latin typeface="+mn-lt"/>
              <a:ea typeface="+mn-ea"/>
              <a:cs typeface="+mn-cs"/>
            </a:rPr>
            <a:t>。</a:t>
          </a:r>
          <a:endParaRPr lang="ja-JP" altLang="ja-JP">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167922</xdr:rowOff>
    </xdr:from>
    <xdr:to>
      <xdr:col>81</xdr:col>
      <xdr:colOff>44450</xdr:colOff>
      <xdr:row>64</xdr:row>
      <xdr:rowOff>51435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969272"/>
          <a:ext cx="838200" cy="5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118321</xdr:rowOff>
    </xdr:from>
    <xdr:to>
      <xdr:col>77</xdr:col>
      <xdr:colOff>44450</xdr:colOff>
      <xdr:row>63</xdr:row>
      <xdr:rowOff>167922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919671"/>
          <a:ext cx="889000" cy="4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84808</xdr:rowOff>
    </xdr:from>
    <xdr:to>
      <xdr:col>72</xdr:col>
      <xdr:colOff>203200</xdr:colOff>
      <xdr:row>63</xdr:row>
      <xdr:rowOff>118321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886158"/>
          <a:ext cx="889000" cy="3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45931</xdr:rowOff>
    </xdr:from>
    <xdr:to>
      <xdr:col>68</xdr:col>
      <xdr:colOff>152400</xdr:colOff>
      <xdr:row>63</xdr:row>
      <xdr:rowOff>84808</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847281"/>
          <a:ext cx="889000" cy="3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635</xdr:rowOff>
    </xdr:from>
    <xdr:to>
      <xdr:col>81</xdr:col>
      <xdr:colOff>95250</xdr:colOff>
      <xdr:row>64</xdr:row>
      <xdr:rowOff>102235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144162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945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117122</xdr:rowOff>
    </xdr:from>
    <xdr:to>
      <xdr:col>77</xdr:col>
      <xdr:colOff>95250</xdr:colOff>
      <xdr:row>64</xdr:row>
      <xdr:rowOff>47272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91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32049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00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67521</xdr:rowOff>
    </xdr:from>
    <xdr:to>
      <xdr:col>73</xdr:col>
      <xdr:colOff>44450</xdr:colOff>
      <xdr:row>63</xdr:row>
      <xdr:rowOff>169121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153898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95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34008</xdr:rowOff>
    </xdr:from>
    <xdr:to>
      <xdr:col>68</xdr:col>
      <xdr:colOff>203200</xdr:colOff>
      <xdr:row>63</xdr:row>
      <xdr:rowOff>135608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83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120385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92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166581</xdr:rowOff>
    </xdr:from>
    <xdr:to>
      <xdr:col>64</xdr:col>
      <xdr:colOff>152400</xdr:colOff>
      <xdr:row>63</xdr:row>
      <xdr:rowOff>96731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81508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88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年度は元利償還金等の増により対前年度比において０．</a:t>
          </a:r>
          <a:r>
            <a:rPr kumimoji="1" lang="ja-JP" altLang="en-US" sz="1100" b="0" i="0" baseline="0">
              <a:solidFill>
                <a:sysClr val="windowText" lastClr="000000"/>
              </a:solidFill>
              <a:effectLst/>
              <a:latin typeface="+mn-lt"/>
              <a:ea typeface="+mn-ea"/>
              <a:cs typeface="+mn-cs"/>
            </a:rPr>
            <a:t>７</a:t>
          </a:r>
          <a:r>
            <a:rPr kumimoji="1" lang="ja-JP" altLang="ja-JP" sz="1100" b="0" i="0" baseline="0">
              <a:solidFill>
                <a:sysClr val="windowText" lastClr="000000"/>
              </a:solidFill>
              <a:effectLst/>
              <a:latin typeface="+mn-lt"/>
              <a:ea typeface="+mn-ea"/>
              <a:cs typeface="+mn-cs"/>
            </a:rPr>
            <a:t>ポイント上昇し、</a:t>
          </a:r>
          <a:r>
            <a:rPr kumimoji="1" lang="ja-JP" altLang="ja-JP" sz="1100">
              <a:solidFill>
                <a:sysClr val="windowText" lastClr="000000"/>
              </a:solidFill>
              <a:effectLst/>
              <a:latin typeface="+mn-lt"/>
              <a:ea typeface="+mn-ea"/>
              <a:cs typeface="+mn-cs"/>
            </a:rPr>
            <a:t>類似団体平均を</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５ポ</a:t>
          </a:r>
          <a:r>
            <a:rPr kumimoji="1" lang="ja-JP" altLang="ja-JP" sz="1100">
              <a:solidFill>
                <a:sysClr val="windowText" lastClr="000000"/>
              </a:solidFill>
              <a:effectLst/>
              <a:latin typeface="+mn-lt"/>
              <a:ea typeface="+mn-ea"/>
              <a:cs typeface="+mn-cs"/>
            </a:rPr>
            <a:t>イント上回った。今後数年間は、</a:t>
          </a:r>
          <a:r>
            <a:rPr kumimoji="1" lang="ja-JP" altLang="ja-JP" sz="1100">
              <a:solidFill>
                <a:schemeClr val="dk1"/>
              </a:solidFill>
              <a:effectLst/>
              <a:latin typeface="+mn-lt"/>
              <a:ea typeface="+mn-ea"/>
              <a:cs typeface="+mn-cs"/>
            </a:rPr>
            <a:t>新消防庁舎建設事業や水道管更新事業などの大規模事業</a:t>
          </a:r>
          <a:r>
            <a:rPr kumimoji="1" lang="ja-JP" altLang="ja-JP" sz="1100">
              <a:solidFill>
                <a:sysClr val="windowText" lastClr="000000"/>
              </a:solidFill>
              <a:effectLst/>
              <a:latin typeface="+mn-lt"/>
              <a:ea typeface="+mn-ea"/>
              <a:cs typeface="+mn-cs"/>
            </a:rPr>
            <a:t>の借り入れに係る新たな償還が開始されることで公債費が増加し、指数の更なる上昇が予測されるため、その他の地方債の発行を抑制するなど、急激な比率の上昇を抑える必要がある。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9313</xdr:rowOff>
    </xdr:from>
    <xdr:to>
      <xdr:col>81</xdr:col>
      <xdr:colOff>44450</xdr:colOff>
      <xdr:row>42</xdr:row>
      <xdr:rowOff>65617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210213"/>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108373</xdr:rowOff>
    </xdr:from>
    <xdr:to>
      <xdr:col>77</xdr:col>
      <xdr:colOff>44450</xdr:colOff>
      <xdr:row>42</xdr:row>
      <xdr:rowOff>9313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13782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68156</xdr:rowOff>
    </xdr:from>
    <xdr:to>
      <xdr:col>72</xdr:col>
      <xdr:colOff>203200</xdr:colOff>
      <xdr:row>41</xdr:row>
      <xdr:rowOff>108373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9760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68156</xdr:rowOff>
    </xdr:from>
    <xdr:to>
      <xdr:col>68</xdr:col>
      <xdr:colOff>152400</xdr:colOff>
      <xdr:row>41</xdr:row>
      <xdr:rowOff>76200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0976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14817</xdr:rowOff>
    </xdr:from>
    <xdr:to>
      <xdr:col>81</xdr:col>
      <xdr:colOff>95250</xdr:colOff>
      <xdr:row>42</xdr:row>
      <xdr:rowOff>116417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158344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129963</xdr:rowOff>
    </xdr:from>
    <xdr:to>
      <xdr:col>77</xdr:col>
      <xdr:colOff>95250</xdr:colOff>
      <xdr:row>42</xdr:row>
      <xdr:rowOff>60113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44890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4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169350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85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17356</xdr:rowOff>
    </xdr:from>
    <xdr:to>
      <xdr:col>68</xdr:col>
      <xdr:colOff>203200</xdr:colOff>
      <xdr:row>41</xdr:row>
      <xdr:rowOff>118956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129133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137177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ja-JP" sz="1100" baseline="0">
              <a:solidFill>
                <a:sysClr val="windowText" lastClr="000000"/>
              </a:solidFill>
              <a:effectLst/>
              <a:latin typeface="+mn-lt"/>
              <a:ea typeface="+mn-ea"/>
              <a:cs typeface="+mn-cs"/>
            </a:rPr>
            <a:t>平成２６年度以降、役場庁舎耐震改修事業、教育施設整備事業等の大規模事業に伴う新規借り入れにより地方債現在高が増え上昇傾向にあるが、令和</a:t>
          </a:r>
          <a:r>
            <a:rPr kumimoji="1" lang="ja-JP" altLang="en-US" sz="1100" baseline="0">
              <a:solidFill>
                <a:sysClr val="windowText" lastClr="000000"/>
              </a:solidFill>
              <a:effectLst/>
              <a:latin typeface="+mn-lt"/>
              <a:ea typeface="+mn-ea"/>
              <a:cs typeface="+mn-cs"/>
            </a:rPr>
            <a:t>６</a:t>
          </a:r>
          <a:r>
            <a:rPr kumimoji="1" lang="ja-JP" altLang="ja-JP" sz="1100" baseline="0">
              <a:solidFill>
                <a:sysClr val="windowText" lastClr="000000"/>
              </a:solidFill>
              <a:effectLst/>
              <a:latin typeface="+mn-lt"/>
              <a:ea typeface="+mn-ea"/>
              <a:cs typeface="+mn-cs"/>
            </a:rPr>
            <a:t>年度は充当可能財源等の増により</a:t>
          </a:r>
          <a:r>
            <a:rPr kumimoji="1" lang="ja-JP" altLang="en-US" sz="1100" baseline="0">
              <a:solidFill>
                <a:sysClr val="windowText" lastClr="000000"/>
              </a:solidFill>
              <a:effectLst/>
              <a:latin typeface="+mn-lt"/>
              <a:ea typeface="+mn-ea"/>
              <a:cs typeface="+mn-cs"/>
            </a:rPr>
            <a:t>１１</a:t>
          </a:r>
          <a:r>
            <a:rPr kumimoji="1" lang="ja-JP" altLang="ja-JP" sz="1100" baseline="0">
              <a:solidFill>
                <a:sysClr val="windowText" lastClr="000000"/>
              </a:solidFill>
              <a:effectLst/>
              <a:latin typeface="+mn-lt"/>
              <a:ea typeface="+mn-ea"/>
              <a:cs typeface="+mn-cs"/>
            </a:rPr>
            <a:t>．</a:t>
          </a:r>
          <a:r>
            <a:rPr kumimoji="1" lang="ja-JP" altLang="en-US" sz="1100" baseline="0">
              <a:solidFill>
                <a:sysClr val="windowText" lastClr="000000"/>
              </a:solidFill>
              <a:effectLst/>
              <a:latin typeface="+mn-lt"/>
              <a:ea typeface="+mn-ea"/>
              <a:cs typeface="+mn-cs"/>
            </a:rPr>
            <a:t>７</a:t>
          </a:r>
          <a:r>
            <a:rPr kumimoji="1" lang="ja-JP" altLang="ja-JP" sz="1100" baseline="0">
              <a:solidFill>
                <a:sysClr val="windowText" lastClr="000000"/>
              </a:solidFill>
              <a:effectLst/>
              <a:latin typeface="+mn-lt"/>
              <a:ea typeface="+mn-ea"/>
              <a:cs typeface="+mn-cs"/>
            </a:rPr>
            <a:t>ポイント減少したが、類似団体平均を大きく上回っている。今後も</a:t>
          </a:r>
          <a:r>
            <a:rPr kumimoji="1" lang="ja-JP" altLang="ja-JP" sz="1100">
              <a:solidFill>
                <a:schemeClr val="dk1"/>
              </a:solidFill>
              <a:effectLst/>
              <a:latin typeface="+mn-lt"/>
              <a:ea typeface="+mn-ea"/>
              <a:cs typeface="+mn-cs"/>
            </a:rPr>
            <a:t>新消防庁舎建設事業や水道管更新事業などの大規模事業の借り入れが増加し、</a:t>
          </a:r>
          <a:r>
            <a:rPr kumimoji="1" lang="ja-JP" altLang="ja-JP" sz="1100" baseline="0">
              <a:solidFill>
                <a:sysClr val="windowText" lastClr="000000"/>
              </a:solidFill>
              <a:effectLst/>
              <a:latin typeface="+mn-lt"/>
              <a:ea typeface="+mn-ea"/>
              <a:cs typeface="+mn-cs"/>
            </a:rPr>
            <a:t>更なる上昇が見込まれるため、その他の地方債の発行を抑制しつつ基金の確保に努め、急激な比率の上昇を抑えていく必要がある。</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25702</xdr:rowOff>
    </xdr:from>
    <xdr:to>
      <xdr:col>81</xdr:col>
      <xdr:colOff>44450</xdr:colOff>
      <xdr:row>18</xdr:row>
      <xdr:rowOff>160141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3111802"/>
          <a:ext cx="838200" cy="13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160141</xdr:rowOff>
    </xdr:from>
    <xdr:to>
      <xdr:col>77</xdr:col>
      <xdr:colOff>44450</xdr:colOff>
      <xdr:row>19</xdr:row>
      <xdr:rowOff>48442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3246241"/>
          <a:ext cx="889000" cy="5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8225</xdr:rowOff>
    </xdr:from>
    <xdr:to>
      <xdr:col>72</xdr:col>
      <xdr:colOff>203200</xdr:colOff>
      <xdr:row>19</xdr:row>
      <xdr:rowOff>48442</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32657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8225</xdr:rowOff>
    </xdr:from>
    <xdr:to>
      <xdr:col>68</xdr:col>
      <xdr:colOff>152400</xdr:colOff>
      <xdr:row>19</xdr:row>
      <xdr:rowOff>165644</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265775"/>
          <a:ext cx="889000" cy="15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146352</xdr:rowOff>
    </xdr:from>
    <xdr:to>
      <xdr:col>81</xdr:col>
      <xdr:colOff>95250</xdr:colOff>
      <xdr:row>18</xdr:row>
      <xdr:rowOff>76502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306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118429</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3033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109341</xdr:rowOff>
    </xdr:from>
    <xdr:to>
      <xdr:col>77</xdr:col>
      <xdr:colOff>95250</xdr:colOff>
      <xdr:row>19</xdr:row>
      <xdr:rowOff>39491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19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24268</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281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169092</xdr:rowOff>
    </xdr:from>
    <xdr:to>
      <xdr:col>73</xdr:col>
      <xdr:colOff>44450</xdr:colOff>
      <xdr:row>19</xdr:row>
      <xdr:rowOff>99242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25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84019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341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128875</xdr:rowOff>
    </xdr:from>
    <xdr:to>
      <xdr:col>68</xdr:col>
      <xdr:colOff>203200</xdr:colOff>
      <xdr:row>19</xdr:row>
      <xdr:rowOff>59025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321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43802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30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114844</xdr:rowOff>
    </xdr:from>
    <xdr:to>
      <xdr:col>64</xdr:col>
      <xdr:colOff>152400</xdr:colOff>
      <xdr:row>20</xdr:row>
      <xdr:rowOff>44994</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37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29771</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4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茨城県大洗町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15,461
14,340
23.89
11,315,895
10,870,618
361,407
4,585,930
8,765,356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人件費に係る経常収支比率については、対前年度比０．</a:t>
          </a:r>
          <a:r>
            <a:rPr kumimoji="1" lang="ja-JP" altLang="en-US" sz="900">
              <a:solidFill>
                <a:sysClr val="windowText" lastClr="000000"/>
              </a:solidFill>
              <a:effectLst/>
              <a:latin typeface="+mn-lt"/>
              <a:ea typeface="+mn-ea"/>
              <a:cs typeface="+mn-cs"/>
            </a:rPr>
            <a:t>４</a:t>
          </a:r>
          <a:r>
            <a:rPr kumimoji="1" lang="ja-JP" altLang="ja-JP" sz="900">
              <a:solidFill>
                <a:sysClr val="windowText" lastClr="000000"/>
              </a:solidFill>
              <a:effectLst/>
              <a:latin typeface="+mn-lt"/>
              <a:ea typeface="+mn-ea"/>
              <a:cs typeface="+mn-cs"/>
            </a:rPr>
            <a:t>ポイント</a:t>
          </a:r>
          <a:r>
            <a:rPr kumimoji="1" lang="ja-JP" altLang="en-US" sz="900">
              <a:solidFill>
                <a:sysClr val="windowText" lastClr="000000"/>
              </a:solidFill>
              <a:effectLst/>
              <a:latin typeface="+mn-lt"/>
              <a:ea typeface="+mn-ea"/>
              <a:cs typeface="+mn-cs"/>
            </a:rPr>
            <a:t>改善したが</a:t>
          </a:r>
          <a:r>
            <a:rPr kumimoji="1" lang="ja-JP" altLang="ja-JP" sz="900">
              <a:solidFill>
                <a:sysClr val="windowText" lastClr="000000"/>
              </a:solidFill>
              <a:effectLst/>
              <a:latin typeface="+mn-lt"/>
              <a:ea typeface="+mn-ea"/>
              <a:cs typeface="+mn-cs"/>
            </a:rPr>
            <a:t>、類似団体平均を</a:t>
          </a:r>
          <a:r>
            <a:rPr kumimoji="1" lang="ja-JP" altLang="en-US" sz="900">
              <a:solidFill>
                <a:sysClr val="windowText" lastClr="000000"/>
              </a:solidFill>
              <a:effectLst/>
              <a:latin typeface="+mn-lt"/>
              <a:ea typeface="+mn-ea"/>
              <a:cs typeface="+mn-cs"/>
            </a:rPr>
            <a:t>８</a:t>
          </a:r>
          <a:r>
            <a:rPr kumimoji="1" lang="ja-JP" altLang="ja-JP" sz="900">
              <a:solidFill>
                <a:sysClr val="windowText" lastClr="000000"/>
              </a:solidFill>
              <a:effectLst/>
              <a:latin typeface="+mn-lt"/>
              <a:ea typeface="+mn-ea"/>
              <a:cs typeface="+mn-cs"/>
            </a:rPr>
            <a:t>．</a:t>
          </a:r>
          <a:r>
            <a:rPr kumimoji="1" lang="ja-JP" altLang="en-US" sz="900">
              <a:solidFill>
                <a:sysClr val="windowText" lastClr="000000"/>
              </a:solidFill>
              <a:effectLst/>
              <a:latin typeface="+mn-lt"/>
              <a:ea typeface="+mn-ea"/>
              <a:cs typeface="+mn-cs"/>
            </a:rPr>
            <a:t>１</a:t>
          </a:r>
          <a:r>
            <a:rPr kumimoji="1" lang="ja-JP" altLang="ja-JP" sz="900">
              <a:solidFill>
                <a:sysClr val="windowText" lastClr="000000"/>
              </a:solidFill>
              <a:effectLst/>
              <a:latin typeface="+mn-lt"/>
              <a:ea typeface="+mn-ea"/>
              <a:cs typeface="+mn-cs"/>
            </a:rPr>
            <a:t>ポイント上回っており依然として高い状況にある。これは、本町に原子力研究開発施設や関連施設が立地しており、常備消防業務の必要性から町単独で消防を運営していること、さらには、県内随一の観光地として積極的な観光施策の展開を図っていることから人員を要しているのが原因である。</a:t>
          </a:r>
          <a:endParaRPr lang="ja-JP" altLang="ja-JP" sz="900">
            <a:solidFill>
              <a:sysClr val="windowText" lastClr="000000"/>
            </a:solidFill>
            <a:effectLst/>
          </a:endParaRPr>
        </a:p>
        <a:p>
          <a:r>
            <a:rPr kumimoji="1" lang="ja-JP" altLang="ja-JP" sz="900">
              <a:solidFill>
                <a:sysClr val="windowText" lastClr="000000"/>
              </a:solidFill>
              <a:effectLst/>
              <a:latin typeface="+mn-lt"/>
              <a:ea typeface="+mn-ea"/>
              <a:cs typeface="+mn-cs"/>
            </a:rPr>
            <a:t>　近年、職員年齢構成の変化により職員年齢が低下し、微減若しく横ばいの状況にあるが、今後は、年齢の上昇とともに微増傾向が見込まれることから、適正な定員管理と行財政改革の取り組みを通して人件費の削減に努める。</a:t>
          </a:r>
          <a:endParaRPr lang="ja-JP" altLang="ja-JP" sz="9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40</xdr:row>
      <xdr:rowOff>67564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39641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67564</xdr:rowOff>
    </xdr:from>
    <xdr:to>
      <xdr:col>24</xdr:col>
      <xdr:colOff>114300</xdr:colOff>
      <xdr:row>40</xdr:row>
      <xdr:rowOff>67564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67564</xdr:rowOff>
    </xdr:from>
    <xdr:to>
      <xdr:col>24</xdr:col>
      <xdr:colOff>25400</xdr:colOff>
      <xdr:row>40</xdr:row>
      <xdr:rowOff>104140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9255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149877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49276</xdr:rowOff>
    </xdr:from>
    <xdr:to>
      <xdr:col>19</xdr:col>
      <xdr:colOff>187325</xdr:colOff>
      <xdr:row>40</xdr:row>
      <xdr:rowOff>104140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9072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92710</xdr:rowOff>
    </xdr:from>
    <xdr:to>
      <xdr:col>15</xdr:col>
      <xdr:colOff>98425</xdr:colOff>
      <xdr:row>40</xdr:row>
      <xdr:rowOff>49276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77926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23622</xdr:rowOff>
    </xdr:from>
    <xdr:to>
      <xdr:col>15</xdr:col>
      <xdr:colOff>149225</xdr:colOff>
      <xdr:row>35</xdr:row>
      <xdr:rowOff>125222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2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135399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92710</xdr:rowOff>
    </xdr:from>
    <xdr:to>
      <xdr:col>11</xdr:col>
      <xdr:colOff>9525</xdr:colOff>
      <xdr:row>40</xdr:row>
      <xdr:rowOff>12700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7792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149352</xdr:rowOff>
    </xdr:from>
    <xdr:to>
      <xdr:col>11</xdr:col>
      <xdr:colOff>60325</xdr:colOff>
      <xdr:row>35</xdr:row>
      <xdr:rowOff>79502</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89679</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169926</xdr:rowOff>
    </xdr:from>
    <xdr:to>
      <xdr:col>6</xdr:col>
      <xdr:colOff>171450</xdr:colOff>
      <xdr:row>36</xdr:row>
      <xdr:rowOff>100076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110253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16764</xdr:rowOff>
    </xdr:from>
    <xdr:to>
      <xdr:col>24</xdr:col>
      <xdr:colOff>76200</xdr:colOff>
      <xdr:row>40</xdr:row>
      <xdr:rowOff>118364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87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96791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8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53340</xdr:rowOff>
    </xdr:from>
    <xdr:to>
      <xdr:col>20</xdr:col>
      <xdr:colOff>38100</xdr:colOff>
      <xdr:row>40</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139717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99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169926</xdr:rowOff>
    </xdr:from>
    <xdr:to>
      <xdr:col>15</xdr:col>
      <xdr:colOff>149225</xdr:colOff>
      <xdr:row>40</xdr:row>
      <xdr:rowOff>100076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85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84853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942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41910</xdr:rowOff>
    </xdr:from>
    <xdr:to>
      <xdr:col>11</xdr:col>
      <xdr:colOff>60325</xdr:colOff>
      <xdr:row>39</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128287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133350</xdr:rowOff>
    </xdr:from>
    <xdr:to>
      <xdr:col>6</xdr:col>
      <xdr:colOff>171450</xdr:colOff>
      <xdr:row>40</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48277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物件費に係る経常収支比率については、特定財源の増により対前年度比</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ポイント減少し、類似団体平均と比べても１．</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ポイント下回った。引き続き、施設管理経費の削減や施設使用料等の財源確保に努め、改善を図っていく。</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37846</xdr:rowOff>
    </xdr:from>
    <xdr:to>
      <xdr:col>82</xdr:col>
      <xdr:colOff>107950</xdr:colOff>
      <xdr:row>15</xdr:row>
      <xdr:rowOff>46990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60959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16</xdr:row>
      <xdr:rowOff>3556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261874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156718</xdr:rowOff>
    </xdr:from>
    <xdr:to>
      <xdr:col>73</xdr:col>
      <xdr:colOff>180975</xdr:colOff>
      <xdr:row>16</xdr:row>
      <xdr:rowOff>3556</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7284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110998</xdr:rowOff>
    </xdr:from>
    <xdr:to>
      <xdr:col>69</xdr:col>
      <xdr:colOff>92075</xdr:colOff>
      <xdr:row>15</xdr:row>
      <xdr:rowOff>156718</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6827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158496</xdr:rowOff>
    </xdr:from>
    <xdr:to>
      <xdr:col>82</xdr:col>
      <xdr:colOff>158750</xdr:colOff>
      <xdr:row>15</xdr:row>
      <xdr:rowOff>88646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3573</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4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107967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33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124206</xdr:rowOff>
    </xdr:from>
    <xdr:to>
      <xdr:col>74</xdr:col>
      <xdr:colOff>31750</xdr:colOff>
      <xdr:row>16</xdr:row>
      <xdr:rowOff>54356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39133</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78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105918</xdr:rowOff>
    </xdr:from>
    <xdr:to>
      <xdr:col>69</xdr:col>
      <xdr:colOff>142875</xdr:colOff>
      <xdr:row>16</xdr:row>
      <xdr:rowOff>36068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20845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扶助費に係る経常収支比率については前年度</a:t>
          </a:r>
          <a:r>
            <a:rPr kumimoji="1" lang="ja-JP" altLang="en-US" sz="1100">
              <a:solidFill>
                <a:sysClr val="windowText" lastClr="000000"/>
              </a:solidFill>
              <a:effectLst/>
              <a:latin typeface="+mn-lt"/>
              <a:ea typeface="+mn-ea"/>
              <a:cs typeface="+mn-cs"/>
            </a:rPr>
            <a:t>と同</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となったが、</a:t>
          </a:r>
          <a:r>
            <a:rPr kumimoji="1" lang="ja-JP" altLang="ja-JP" sz="1100">
              <a:solidFill>
                <a:sysClr val="windowText" lastClr="000000"/>
              </a:solidFill>
              <a:effectLst/>
              <a:latin typeface="+mn-lt"/>
              <a:ea typeface="+mn-ea"/>
              <a:cs typeface="+mn-cs"/>
            </a:rPr>
            <a:t>障害者福祉費等において、利用者や利用頻度の増による増加が見込まれている。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今後も高齢化等により増加傾向が続くと予想されるため、各施策の精査を図りつつ、適切な福祉サービスの提供に努める。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55</xdr:row>
      <xdr:rowOff>118835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485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75293</xdr:rowOff>
    </xdr:from>
    <xdr:to>
      <xdr:col>19</xdr:col>
      <xdr:colOff>187325</xdr:colOff>
      <xdr:row>55</xdr:row>
      <xdr:rowOff>118835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050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42635</xdr:rowOff>
    </xdr:from>
    <xdr:to>
      <xdr:col>15</xdr:col>
      <xdr:colOff>98425</xdr:colOff>
      <xdr:row>55</xdr:row>
      <xdr:rowOff>75293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72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42635</xdr:rowOff>
    </xdr:from>
    <xdr:to>
      <xdr:col>11</xdr:col>
      <xdr:colOff>9525</xdr:colOff>
      <xdr:row>55</xdr:row>
      <xdr:rowOff>86178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723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40112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6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154412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24493</xdr:rowOff>
    </xdr:from>
    <xdr:to>
      <xdr:col>15</xdr:col>
      <xdr:colOff>149225</xdr:colOff>
      <xdr:row>55</xdr:row>
      <xdr:rowOff>126093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110870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4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163285</xdr:rowOff>
    </xdr:from>
    <xdr:to>
      <xdr:col>11</xdr:col>
      <xdr:colOff>60325</xdr:colOff>
      <xdr:row>55</xdr:row>
      <xdr:rowOff>93435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78212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07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その他に係る経常収支比率については</a:t>
          </a:r>
          <a:r>
            <a:rPr kumimoji="1" lang="ja-JP" altLang="en-US" sz="1100">
              <a:solidFill>
                <a:sysClr val="windowText" lastClr="000000"/>
              </a:solidFill>
              <a:effectLst/>
              <a:latin typeface="+mn-lt"/>
              <a:ea typeface="+mn-ea"/>
              <a:cs typeface="+mn-cs"/>
            </a:rPr>
            <a:t>前年度と同ポイントとなったが</a:t>
          </a:r>
          <a:r>
            <a:rPr kumimoji="1" lang="ja-JP" altLang="ja-JP" sz="1100">
              <a:solidFill>
                <a:sysClr val="windowText" lastClr="000000"/>
              </a:solidFill>
              <a:effectLst/>
              <a:latin typeface="+mn-lt"/>
              <a:ea typeface="+mn-ea"/>
              <a:cs typeface="+mn-cs"/>
            </a:rPr>
            <a:t>、類似団体平均を０．</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上回った。</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今後は特別会計において更なる健全経営に努め、一般会計からの繰出金削減に努める。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25400</xdr:rowOff>
    </xdr:from>
    <xdr:to>
      <xdr:col>82</xdr:col>
      <xdr:colOff>107950</xdr:colOff>
      <xdr:row>58</xdr:row>
      <xdr:rowOff>25400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60</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969500"/>
          <a:ext cx="889000" cy="46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60</xdr:row>
      <xdr:rowOff>152400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287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0</xdr:rowOff>
    </xdr:from>
    <xdr:to>
      <xdr:col>69</xdr:col>
      <xdr:colOff>92075</xdr:colOff>
      <xdr:row>60</xdr:row>
      <xdr:rowOff>165100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2870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146050</xdr:rowOff>
    </xdr:from>
    <xdr:to>
      <xdr:col>82</xdr:col>
      <xdr:colOff>158750</xdr:colOff>
      <xdr:row>58</xdr:row>
      <xdr:rowOff>76200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118127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146050</xdr:rowOff>
    </xdr:from>
    <xdr:to>
      <xdr:col>78</xdr:col>
      <xdr:colOff>120650</xdr:colOff>
      <xdr:row>58</xdr:row>
      <xdr:rowOff>76200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86377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101600</xdr:rowOff>
    </xdr:from>
    <xdr:to>
      <xdr:col>74</xdr:col>
      <xdr:colOff>31750</xdr:colOff>
      <xdr:row>61</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16527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120650</xdr:rowOff>
    </xdr:from>
    <xdr:to>
      <xdr:col>69</xdr:col>
      <xdr:colOff>142875</xdr:colOff>
      <xdr:row>60</xdr:row>
      <xdr:rowOff>50800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114300</xdr:rowOff>
    </xdr:from>
    <xdr:to>
      <xdr:col>65</xdr:col>
      <xdr:colOff>53975</xdr:colOff>
      <xdr:row>61</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補助費等に係る経常収支比率については、人件費で述べたとおり、町単独で消防を有しているため、広域消防に加入している類似団体と比較して経常的にその平均を下回っている。本年度については類似団体平均を</a:t>
          </a:r>
          <a:r>
            <a:rPr kumimoji="1" lang="ja-JP" altLang="en-US" sz="1100">
              <a:solidFill>
                <a:sysClr val="windowText" lastClr="000000"/>
              </a:solidFill>
              <a:effectLst/>
              <a:latin typeface="+mn-lt"/>
              <a:ea typeface="+mn-ea"/>
              <a:cs typeface="+mn-cs"/>
            </a:rPr>
            <a:t>８</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ポイント下回</a:t>
          </a:r>
          <a:r>
            <a:rPr kumimoji="1" lang="ja-JP" altLang="en-US" sz="1100">
              <a:solidFill>
                <a:sysClr val="windowText" lastClr="000000"/>
              </a:solidFill>
              <a:effectLst/>
              <a:latin typeface="+mn-lt"/>
              <a:ea typeface="+mn-ea"/>
              <a:cs typeface="+mn-cs"/>
            </a:rPr>
            <a:t>り</a:t>
          </a:r>
          <a:r>
            <a:rPr kumimoji="1" lang="ja-JP" altLang="ja-JP" sz="1100">
              <a:solidFill>
                <a:sysClr val="windowText" lastClr="000000"/>
              </a:solidFill>
              <a:effectLst/>
              <a:latin typeface="+mn-lt"/>
              <a:ea typeface="+mn-ea"/>
              <a:cs typeface="+mn-cs"/>
            </a:rPr>
            <a:t>、対前年度比では</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改善</a:t>
          </a:r>
          <a:r>
            <a:rPr kumimoji="1" lang="ja-JP" altLang="ja-JP" sz="1100">
              <a:solidFill>
                <a:sysClr val="windowText" lastClr="000000"/>
              </a:solidFill>
              <a:effectLst/>
              <a:latin typeface="+mn-lt"/>
              <a:ea typeface="+mn-ea"/>
              <a:cs typeface="+mn-cs"/>
            </a:rPr>
            <a:t>した。今後については、新ごみ処理施設の負担金</a:t>
          </a:r>
          <a:r>
            <a:rPr kumimoji="1" lang="ja-JP" altLang="en-US" sz="1100">
              <a:solidFill>
                <a:sysClr val="windowText" lastClr="000000"/>
              </a:solidFill>
              <a:effectLst/>
              <a:latin typeface="+mn-lt"/>
              <a:ea typeface="+mn-ea"/>
              <a:cs typeface="+mn-cs"/>
            </a:rPr>
            <a:t>等</a:t>
          </a:r>
          <a:r>
            <a:rPr kumimoji="1" lang="ja-JP" altLang="ja-JP" sz="1100">
              <a:solidFill>
                <a:sysClr val="windowText" lastClr="000000"/>
              </a:solidFill>
              <a:effectLst/>
              <a:latin typeface="+mn-lt"/>
              <a:ea typeface="+mn-ea"/>
              <a:cs typeface="+mn-cs"/>
            </a:rPr>
            <a:t>の増額が見込まれることから、その他の補助費等の抑制に努めていく。</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88138</xdr:rowOff>
    </xdr:from>
    <xdr:to>
      <xdr:col>82</xdr:col>
      <xdr:colOff>107950</xdr:colOff>
      <xdr:row>40</xdr:row>
      <xdr:rowOff>154432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60888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3065</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83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88138</xdr:rowOff>
    </xdr:from>
    <xdr:to>
      <xdr:col>82</xdr:col>
      <xdr:colOff>196850</xdr:colOff>
      <xdr:row>35</xdr:row>
      <xdr:rowOff>88138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088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88138</xdr:rowOff>
    </xdr:from>
    <xdr:to>
      <xdr:col>82</xdr:col>
      <xdr:colOff>107950</xdr:colOff>
      <xdr:row>35</xdr:row>
      <xdr:rowOff>115570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08888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32275</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75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69850</xdr:rowOff>
    </xdr:from>
    <xdr:to>
      <xdr:col>78</xdr:col>
      <xdr:colOff>69850</xdr:colOff>
      <xdr:row>35</xdr:row>
      <xdr:rowOff>115570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070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32766</xdr:rowOff>
    </xdr:from>
    <xdr:to>
      <xdr:col>78</xdr:col>
      <xdr:colOff>120650</xdr:colOff>
      <xdr:row>37</xdr:row>
      <xdr:rowOff>134366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119143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19558</xdr:rowOff>
    </xdr:from>
    <xdr:to>
      <xdr:col>73</xdr:col>
      <xdr:colOff>180975</xdr:colOff>
      <xdr:row>35</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0203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9906</xdr:rowOff>
    </xdr:from>
    <xdr:to>
      <xdr:col>74</xdr:col>
      <xdr:colOff>31750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96283</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19558</xdr:rowOff>
    </xdr:from>
    <xdr:to>
      <xdr:col>69</xdr:col>
      <xdr:colOff>92075</xdr:colOff>
      <xdr:row>35</xdr:row>
      <xdr:rowOff>56134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0203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105427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37338</xdr:rowOff>
    </xdr:from>
    <xdr:to>
      <xdr:col>82</xdr:col>
      <xdr:colOff>158750</xdr:colOff>
      <xdr:row>35</xdr:row>
      <xdr:rowOff>138938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117365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94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64770</xdr:rowOff>
    </xdr:from>
    <xdr:to>
      <xdr:col>78</xdr:col>
      <xdr:colOff>120650</xdr:colOff>
      <xdr:row>35</xdr:row>
      <xdr:rowOff>166370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5097</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19050</xdr:rowOff>
    </xdr:from>
    <xdr:to>
      <xdr:col>74</xdr:col>
      <xdr:colOff>31750</xdr:colOff>
      <xdr:row>35</xdr:row>
      <xdr:rowOff>120650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130827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140208</xdr:rowOff>
    </xdr:from>
    <xdr:to>
      <xdr:col>69</xdr:col>
      <xdr:colOff>142875</xdr:colOff>
      <xdr:row>35</xdr:row>
      <xdr:rowOff>70358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80535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5334</xdr:rowOff>
    </xdr:from>
    <xdr:to>
      <xdr:col>65</xdr:col>
      <xdr:colOff>53975</xdr:colOff>
      <xdr:row>35</xdr:row>
      <xdr:rowOff>106934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117111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公債費に係る経常収支比率については、対前年度比で</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改善</a:t>
          </a:r>
          <a:r>
            <a:rPr kumimoji="1" lang="ja-JP" altLang="ja-JP" sz="1100">
              <a:solidFill>
                <a:sysClr val="windowText" lastClr="000000"/>
              </a:solidFill>
              <a:effectLst/>
              <a:latin typeface="+mn-lt"/>
              <a:ea typeface="+mn-ea"/>
              <a:cs typeface="+mn-cs"/>
            </a:rPr>
            <a:t>し</a:t>
          </a:r>
          <a:r>
            <a:rPr kumimoji="1" lang="ja-JP" altLang="en-US" sz="1100">
              <a:solidFill>
                <a:sysClr val="windowText" lastClr="000000"/>
              </a:solidFill>
              <a:effectLst/>
              <a:latin typeface="+mn-lt"/>
              <a:ea typeface="+mn-ea"/>
              <a:cs typeface="+mn-cs"/>
            </a:rPr>
            <a:t>たが</a:t>
          </a:r>
          <a:r>
            <a:rPr kumimoji="1" lang="ja-JP" altLang="ja-JP" sz="1100">
              <a:solidFill>
                <a:sysClr val="windowText" lastClr="000000"/>
              </a:solidFill>
              <a:effectLst/>
              <a:latin typeface="+mn-lt"/>
              <a:ea typeface="+mn-ea"/>
              <a:cs typeface="+mn-cs"/>
            </a:rPr>
            <a:t>、類似団体平均と比べると３．</a:t>
          </a:r>
          <a:r>
            <a:rPr kumimoji="1" lang="ja-JP" altLang="en-US" sz="1100">
              <a:solidFill>
                <a:sysClr val="windowText" lastClr="000000"/>
              </a:solidFill>
              <a:effectLst/>
              <a:latin typeface="+mn-lt"/>
              <a:ea typeface="+mn-ea"/>
              <a:cs typeface="+mn-cs"/>
            </a:rPr>
            <a:t>９</a:t>
          </a:r>
          <a:r>
            <a:rPr kumimoji="1" lang="ja-JP" altLang="ja-JP" sz="1100">
              <a:solidFill>
                <a:sysClr val="windowText" lastClr="000000"/>
              </a:solidFill>
              <a:effectLst/>
              <a:latin typeface="+mn-lt"/>
              <a:ea typeface="+mn-ea"/>
              <a:cs typeface="+mn-cs"/>
            </a:rPr>
            <a:t>ポイント高くなっている。ここ数年、統合小学校建設事業等の大規模事業に係る多額の地方債発行があり、また、今後についても、新消防庁舎建設事業や水道管更新事業などの大規模事業の借り入れが増加</a:t>
          </a:r>
          <a:r>
            <a:rPr kumimoji="1" lang="ja-JP" altLang="en-US" sz="1100">
              <a:solidFill>
                <a:sysClr val="windowText" lastClr="000000"/>
              </a:solidFill>
              <a:effectLst/>
              <a:latin typeface="+mn-lt"/>
              <a:ea typeface="+mn-ea"/>
              <a:cs typeface="+mn-cs"/>
            </a:rPr>
            <a:t>する</a:t>
          </a:r>
          <a:r>
            <a:rPr kumimoji="1" lang="ja-JP" altLang="ja-JP" sz="1100">
              <a:solidFill>
                <a:sysClr val="windowText" lastClr="000000"/>
              </a:solidFill>
              <a:effectLst/>
              <a:latin typeface="+mn-lt"/>
              <a:ea typeface="+mn-ea"/>
              <a:cs typeface="+mn-cs"/>
            </a:rPr>
            <a:t>ことから、その他の地方債については発行を抑制し、急激な数値の上昇を抑える必要がある。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21844</xdr:rowOff>
    </xdr:from>
    <xdr:to>
      <xdr:col>24</xdr:col>
      <xdr:colOff>25400</xdr:colOff>
      <xdr:row>78</xdr:row>
      <xdr:rowOff>44704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39494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165863</xdr:rowOff>
    </xdr:from>
    <xdr:to>
      <xdr:col>19</xdr:col>
      <xdr:colOff>187325</xdr:colOff>
      <xdr:row>78</xdr:row>
      <xdr:rowOff>44704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367513"/>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77</xdr:row>
      <xdr:rowOff>165863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271500"/>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138430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2715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142494</xdr:rowOff>
    </xdr:from>
    <xdr:to>
      <xdr:col>24</xdr:col>
      <xdr:colOff>76200</xdr:colOff>
      <xdr:row>78</xdr:row>
      <xdr:rowOff>72644</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114571</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165354</xdr:rowOff>
    </xdr:from>
    <xdr:to>
      <xdr:col>20</xdr:col>
      <xdr:colOff>38100</xdr:colOff>
      <xdr:row>78</xdr:row>
      <xdr:rowOff>95504</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80281</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45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115063</xdr:rowOff>
    </xdr:from>
    <xdr:to>
      <xdr:col>15</xdr:col>
      <xdr:colOff>149225</xdr:colOff>
      <xdr:row>78</xdr:row>
      <xdr:rowOff>45213</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29990</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105427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950">
              <a:solidFill>
                <a:sysClr val="windowText" lastClr="000000"/>
              </a:solidFill>
              <a:effectLst/>
              <a:latin typeface="+mn-lt"/>
              <a:ea typeface="+mn-ea"/>
              <a:cs typeface="+mn-cs"/>
            </a:rPr>
            <a:t>公債費以外の経常収支比率については、</a:t>
          </a:r>
          <a:r>
            <a:rPr kumimoji="1" lang="ja-JP" altLang="en-US" sz="950">
              <a:solidFill>
                <a:sysClr val="windowText" lastClr="000000"/>
              </a:solidFill>
              <a:effectLst/>
              <a:latin typeface="+mn-lt"/>
              <a:ea typeface="+mn-ea"/>
              <a:cs typeface="+mn-cs"/>
            </a:rPr>
            <a:t>特定財源等</a:t>
          </a:r>
          <a:r>
            <a:rPr kumimoji="1" lang="ja-JP" altLang="ja-JP" sz="950">
              <a:solidFill>
                <a:sysClr val="windowText" lastClr="000000"/>
              </a:solidFill>
              <a:effectLst/>
              <a:latin typeface="+mn-lt"/>
              <a:ea typeface="+mn-ea"/>
              <a:cs typeface="+mn-cs"/>
            </a:rPr>
            <a:t>対前年度比については</a:t>
          </a:r>
          <a:r>
            <a:rPr kumimoji="1" lang="ja-JP" altLang="en-US" sz="950">
              <a:solidFill>
                <a:sysClr val="windowText" lastClr="000000"/>
              </a:solidFill>
              <a:effectLst/>
              <a:latin typeface="+mn-lt"/>
              <a:ea typeface="+mn-ea"/>
              <a:cs typeface="+mn-cs"/>
            </a:rPr>
            <a:t>１</a:t>
          </a:r>
          <a:r>
            <a:rPr kumimoji="1" lang="ja-JP" altLang="ja-JP" sz="950">
              <a:solidFill>
                <a:sysClr val="windowText" lastClr="000000"/>
              </a:solidFill>
              <a:effectLst/>
              <a:latin typeface="+mn-lt"/>
              <a:ea typeface="+mn-ea"/>
              <a:cs typeface="+mn-cs"/>
            </a:rPr>
            <a:t>．１ポイント改善し、類似団体平均では</a:t>
          </a:r>
          <a:r>
            <a:rPr kumimoji="1" lang="ja-JP" altLang="en-US" sz="950">
              <a:solidFill>
                <a:sysClr val="windowText" lastClr="000000"/>
              </a:solidFill>
              <a:effectLst/>
              <a:latin typeface="+mn-lt"/>
              <a:ea typeface="+mn-ea"/>
              <a:cs typeface="+mn-cs"/>
            </a:rPr>
            <a:t>０</a:t>
          </a:r>
          <a:r>
            <a:rPr kumimoji="1" lang="ja-JP" altLang="ja-JP" sz="950">
              <a:solidFill>
                <a:sysClr val="windowText" lastClr="000000"/>
              </a:solidFill>
              <a:effectLst/>
              <a:latin typeface="+mn-lt"/>
              <a:ea typeface="+mn-ea"/>
              <a:cs typeface="+mn-cs"/>
            </a:rPr>
            <a:t>．</a:t>
          </a:r>
          <a:r>
            <a:rPr kumimoji="1" lang="ja-JP" altLang="en-US" sz="950">
              <a:solidFill>
                <a:sysClr val="windowText" lastClr="000000"/>
              </a:solidFill>
              <a:effectLst/>
              <a:latin typeface="+mn-lt"/>
              <a:ea typeface="+mn-ea"/>
              <a:cs typeface="+mn-cs"/>
            </a:rPr>
            <a:t>３</a:t>
          </a:r>
          <a:r>
            <a:rPr kumimoji="1" lang="ja-JP" altLang="ja-JP" sz="950">
              <a:solidFill>
                <a:sysClr val="windowText" lastClr="000000"/>
              </a:solidFill>
              <a:effectLst/>
              <a:latin typeface="+mn-lt"/>
              <a:ea typeface="+mn-ea"/>
              <a:cs typeface="+mn-cs"/>
            </a:rPr>
            <a:t>ポイント</a:t>
          </a:r>
          <a:r>
            <a:rPr kumimoji="1" lang="ja-JP" altLang="en-US" sz="950">
              <a:solidFill>
                <a:sysClr val="windowText" lastClr="000000"/>
              </a:solidFill>
              <a:effectLst/>
              <a:latin typeface="+mn-lt"/>
              <a:ea typeface="+mn-ea"/>
              <a:cs typeface="+mn-cs"/>
            </a:rPr>
            <a:t>下</a:t>
          </a:r>
          <a:r>
            <a:rPr kumimoji="1" lang="ja-JP" altLang="ja-JP" sz="950">
              <a:solidFill>
                <a:sysClr val="windowText" lastClr="000000"/>
              </a:solidFill>
              <a:effectLst/>
              <a:latin typeface="+mn-lt"/>
              <a:ea typeface="+mn-ea"/>
              <a:cs typeface="+mn-cs"/>
            </a:rPr>
            <a:t>回っている</a:t>
          </a:r>
          <a:r>
            <a:rPr kumimoji="1" lang="ja-JP" altLang="en-US" sz="950">
              <a:solidFill>
                <a:sysClr val="windowText" lastClr="000000"/>
              </a:solidFill>
              <a:effectLst/>
              <a:latin typeface="+mn-lt"/>
              <a:ea typeface="+mn-ea"/>
              <a:cs typeface="+mn-cs"/>
            </a:rPr>
            <a:t>が比較的高い水準で推移している</a:t>
          </a:r>
          <a:r>
            <a:rPr kumimoji="1" lang="ja-JP" altLang="ja-JP" sz="950">
              <a:solidFill>
                <a:sysClr val="windowText" lastClr="000000"/>
              </a:solidFill>
              <a:effectLst/>
              <a:latin typeface="+mn-lt"/>
              <a:ea typeface="+mn-ea"/>
              <a:cs typeface="+mn-cs"/>
            </a:rPr>
            <a:t>。この要因は、人件費でも記述したとおり、本町は原子力研究開発施設が立地していることから、町単独で消防を有しているほか、県内随一の観光地として観光事業の積極的な展開等によるものである。</a:t>
          </a:r>
          <a:endParaRPr lang="ja-JP" altLang="ja-JP" sz="950">
            <a:solidFill>
              <a:sysClr val="windowText" lastClr="000000"/>
            </a:solidFill>
            <a:effectLst/>
          </a:endParaRPr>
        </a:p>
        <a:p>
          <a:r>
            <a:rPr kumimoji="1" lang="ja-JP" altLang="ja-JP" sz="950">
              <a:solidFill>
                <a:sysClr val="windowText" lastClr="000000"/>
              </a:solidFill>
              <a:effectLst/>
              <a:latin typeface="+mn-lt"/>
              <a:ea typeface="+mn-ea"/>
              <a:cs typeface="+mn-cs"/>
            </a:rPr>
            <a:t>　今後も、適正な定員管理、事業の見直しや効率化を推進し、健全な財政運営に努める。</a:t>
          </a:r>
          <a:endParaRPr lang="ja-JP" altLang="ja-JP" sz="95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id="{00000000-0008-0000-0400-0000A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18" name="公債費以外最小値テキスト">
          <a:extLst>
            <a:ext uri="{FF2B5EF4-FFF2-40B4-BE49-F238E27FC236}">
              <a16:creationId xmlns:a16="http://schemas.microsoft.com/office/drawing/2014/main" id="{00000000-0008-0000-0400-0000A2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0" name="公債費以外最大値テキスト">
          <a:extLst>
            <a:ext uri="{FF2B5EF4-FFF2-40B4-BE49-F238E27FC236}">
              <a16:creationId xmlns:a16="http://schemas.microsoft.com/office/drawing/2014/main" id="{00000000-0008-0000-0400-0000A4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78994</xdr:rowOff>
    </xdr:from>
    <xdr:to>
      <xdr:col>82</xdr:col>
      <xdr:colOff>107950</xdr:colOff>
      <xdr:row>77</xdr:row>
      <xdr:rowOff>129287</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5671800" y="13280644"/>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3" name="公債費以外平均値テキスト">
          <a:extLst>
            <a:ext uri="{FF2B5EF4-FFF2-40B4-BE49-F238E27FC236}">
              <a16:creationId xmlns:a16="http://schemas.microsoft.com/office/drawing/2014/main" id="{00000000-0008-0000-0400-0000A7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129287</xdr:rowOff>
    </xdr:from>
    <xdr:to>
      <xdr:col>78</xdr:col>
      <xdr:colOff>69850</xdr:colOff>
      <xdr:row>78</xdr:row>
      <xdr:rowOff>99568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4782800" y="13330937"/>
          <a:ext cx="8890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78994</xdr:rowOff>
    </xdr:from>
    <xdr:to>
      <xdr:col>73</xdr:col>
      <xdr:colOff>180975</xdr:colOff>
      <xdr:row>78</xdr:row>
      <xdr:rowOff>99568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3893800" y="13280644"/>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78994</xdr:rowOff>
    </xdr:from>
    <xdr:to>
      <xdr:col>69</xdr:col>
      <xdr:colOff>92075</xdr:colOff>
      <xdr:row>78</xdr:row>
      <xdr:rowOff>44704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004800" y="1328064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28194</xdr:rowOff>
    </xdr:from>
    <xdr:to>
      <xdr:col>82</xdr:col>
      <xdr:colOff>158750</xdr:colOff>
      <xdr:row>77</xdr:row>
      <xdr:rowOff>129794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64592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44721</xdr:rowOff>
    </xdr:from>
    <xdr:ext cx="762000" cy="259045"/>
    <xdr:sp macro="" textlink="">
      <xdr:nvSpPr>
        <xdr:cNvPr id="442" name="公債費以外該当値テキスト">
          <a:extLst>
            <a:ext uri="{FF2B5EF4-FFF2-40B4-BE49-F238E27FC236}">
              <a16:creationId xmlns:a16="http://schemas.microsoft.com/office/drawing/2014/main" id="{00000000-0008-0000-0400-0000BA010000}"/>
            </a:ext>
          </a:extLst>
        </xdr:cNvPr>
        <xdr:cNvSpPr txBox="1"/>
      </xdr:nvSpPr>
      <xdr:spPr>
        <a:xfrm>
          <a:off x="16598900" y="1307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78487</xdr:rowOff>
    </xdr:from>
    <xdr:to>
      <xdr:col>78</xdr:col>
      <xdr:colOff>120650</xdr:colOff>
      <xdr:row>78</xdr:row>
      <xdr:rowOff>8637</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5621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164864</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336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48768</xdr:rowOff>
    </xdr:from>
    <xdr:to>
      <xdr:col>74</xdr:col>
      <xdr:colOff>31750</xdr:colOff>
      <xdr:row>78</xdr:row>
      <xdr:rowOff>150368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4732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135145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28194</xdr:rowOff>
    </xdr:from>
    <xdr:to>
      <xdr:col>69</xdr:col>
      <xdr:colOff>142875</xdr:colOff>
      <xdr:row>77</xdr:row>
      <xdr:rowOff>129794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3843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114571</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165354</xdr:rowOff>
    </xdr:from>
    <xdr:to>
      <xdr:col>65</xdr:col>
      <xdr:colOff>53975</xdr:colOff>
      <xdr:row>78</xdr:row>
      <xdr:rowOff>95504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2954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80281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茨城県大洗町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39316</xdr:rowOff>
    </xdr:from>
    <xdr:to>
      <xdr:col>29</xdr:col>
      <xdr:colOff>127000</xdr:colOff>
      <xdr:row>16</xdr:row>
      <xdr:rowOff>161203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30141"/>
          <a:ext cx="647700" cy="121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161203</xdr:rowOff>
    </xdr:from>
    <xdr:to>
      <xdr:col>26</xdr:col>
      <xdr:colOff>50800</xdr:colOff>
      <xdr:row>17</xdr:row>
      <xdr:rowOff>47665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52028"/>
          <a:ext cx="698500" cy="57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47665</xdr:rowOff>
    </xdr:from>
    <xdr:to>
      <xdr:col>22</xdr:col>
      <xdr:colOff>114300</xdr:colOff>
      <xdr:row>17</xdr:row>
      <xdr:rowOff>65659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009940"/>
          <a:ext cx="698500" cy="17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65659</xdr:rowOff>
    </xdr:from>
    <xdr:to>
      <xdr:col>18</xdr:col>
      <xdr:colOff>177800</xdr:colOff>
      <xdr:row>17</xdr:row>
      <xdr:rowOff>145157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27934"/>
          <a:ext cx="698500" cy="79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159966</xdr:rowOff>
    </xdr:from>
    <xdr:to>
      <xdr:col>29</xdr:col>
      <xdr:colOff>177800</xdr:colOff>
      <xdr:row>16</xdr:row>
      <xdr:rowOff>90116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779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5043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24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110403</xdr:rowOff>
    </xdr:from>
    <xdr:to>
      <xdr:col>26</xdr:col>
      <xdr:colOff>101600</xdr:colOff>
      <xdr:row>17</xdr:row>
      <xdr:rowOff>40553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01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50730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67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168315</xdr:rowOff>
    </xdr:from>
    <xdr:to>
      <xdr:col>22</xdr:col>
      <xdr:colOff>165100</xdr:colOff>
      <xdr:row>17</xdr:row>
      <xdr:rowOff>98465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59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108642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2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14859</xdr:rowOff>
    </xdr:from>
    <xdr:to>
      <xdr:col>19</xdr:col>
      <xdr:colOff>38100</xdr:colOff>
      <xdr:row>17</xdr:row>
      <xdr:rowOff>116459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77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126636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46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94357</xdr:rowOff>
    </xdr:from>
    <xdr:to>
      <xdr:col>15</xdr:col>
      <xdr:colOff>101600</xdr:colOff>
      <xdr:row>18</xdr:row>
      <xdr:rowOff>24507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56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34684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82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114027</xdr:rowOff>
    </xdr:from>
    <xdr:to>
      <xdr:col>29</xdr:col>
      <xdr:colOff>127000</xdr:colOff>
      <xdr:row>35</xdr:row>
      <xdr:rowOff>150850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24377"/>
          <a:ext cx="647700" cy="36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135627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45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114027</xdr:rowOff>
    </xdr:from>
    <xdr:to>
      <xdr:col>26</xdr:col>
      <xdr:colOff>50800</xdr:colOff>
      <xdr:row>35</xdr:row>
      <xdr:rowOff>205315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24377"/>
          <a:ext cx="698500" cy="91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205315</xdr:rowOff>
    </xdr:from>
    <xdr:to>
      <xdr:col>22</xdr:col>
      <xdr:colOff>114300</xdr:colOff>
      <xdr:row>35</xdr:row>
      <xdr:rowOff>282410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15665"/>
          <a:ext cx="698500" cy="77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265932</xdr:rowOff>
    </xdr:from>
    <xdr:to>
      <xdr:col>18</xdr:col>
      <xdr:colOff>177800</xdr:colOff>
      <xdr:row>35</xdr:row>
      <xdr:rowOff>282410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76282"/>
          <a:ext cx="698500" cy="16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100050</xdr:rowOff>
    </xdr:from>
    <xdr:to>
      <xdr:col>29</xdr:col>
      <xdr:colOff>177800</xdr:colOff>
      <xdr:row>35</xdr:row>
      <xdr:rowOff>201650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104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288027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63227</xdr:rowOff>
    </xdr:from>
    <xdr:to>
      <xdr:col>26</xdr:col>
      <xdr:colOff>101600</xdr:colOff>
      <xdr:row>35</xdr:row>
      <xdr:rowOff>164827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73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175004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4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154515</xdr:rowOff>
    </xdr:from>
    <xdr:to>
      <xdr:col>22</xdr:col>
      <xdr:colOff>165100</xdr:colOff>
      <xdr:row>35</xdr:row>
      <xdr:rowOff>256115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64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240892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5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231610</xdr:rowOff>
    </xdr:from>
    <xdr:to>
      <xdr:col>19</xdr:col>
      <xdr:colOff>38100</xdr:colOff>
      <xdr:row>35</xdr:row>
      <xdr:rowOff>333210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41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317987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2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215132</xdr:rowOff>
    </xdr:from>
    <xdr:to>
      <xdr:col>15</xdr:col>
      <xdr:colOff>101600</xdr:colOff>
      <xdr:row>35</xdr:row>
      <xdr:rowOff>316732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25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301509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11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茨城県大洗町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15,461
14,340
23.89
11,315,895
10,870,618
361,407
4,585,930
8,765,356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46622</xdr:rowOff>
    </xdr:from>
    <xdr:to>
      <xdr:col>24</xdr:col>
      <xdr:colOff>63500</xdr:colOff>
      <xdr:row>35</xdr:row>
      <xdr:rowOff>14631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75922"/>
          <a:ext cx="838200" cy="139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14631</xdr:rowOff>
    </xdr:from>
    <xdr:to>
      <xdr:col>19</xdr:col>
      <xdr:colOff>177800</xdr:colOff>
      <xdr:row>35</xdr:row>
      <xdr:rowOff>103137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15381"/>
          <a:ext cx="889000" cy="8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88303</xdr:rowOff>
    </xdr:from>
    <xdr:to>
      <xdr:col>15</xdr:col>
      <xdr:colOff>50800</xdr:colOff>
      <xdr:row>35</xdr:row>
      <xdr:rowOff>103137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89053"/>
          <a:ext cx="889000" cy="1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88303</xdr:rowOff>
    </xdr:from>
    <xdr:to>
      <xdr:col>10</xdr:col>
      <xdr:colOff>114300</xdr:colOff>
      <xdr:row>36</xdr:row>
      <xdr:rowOff>28689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89053"/>
          <a:ext cx="889000" cy="11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167272</xdr:rowOff>
    </xdr:from>
    <xdr:to>
      <xdr:col>24</xdr:col>
      <xdr:colOff>114300</xdr:colOff>
      <xdr:row>34</xdr:row>
      <xdr:rowOff>97422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2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18699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7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135281</xdr:rowOff>
    </xdr:from>
    <xdr:to>
      <xdr:col>20</xdr:col>
      <xdr:colOff>38100</xdr:colOff>
      <xdr:row>35</xdr:row>
      <xdr:rowOff>65431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6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81958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3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52337</xdr:rowOff>
    </xdr:from>
    <xdr:to>
      <xdr:col>15</xdr:col>
      <xdr:colOff>101600</xdr:colOff>
      <xdr:row>35</xdr:row>
      <xdr:rowOff>153937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5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170464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28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37503</xdr:rowOff>
    </xdr:from>
    <xdr:to>
      <xdr:col>10</xdr:col>
      <xdr:colOff>165100</xdr:colOff>
      <xdr:row>35</xdr:row>
      <xdr:rowOff>139103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3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155630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1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149339</xdr:rowOff>
    </xdr:from>
    <xdr:to>
      <xdr:col>6</xdr:col>
      <xdr:colOff>38100</xdr:colOff>
      <xdr:row>36</xdr:row>
      <xdr:rowOff>79489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5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96016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2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3891</xdr:rowOff>
    </xdr:from>
    <xdr:to>
      <xdr:col>24</xdr:col>
      <xdr:colOff>63500</xdr:colOff>
      <xdr:row>58</xdr:row>
      <xdr:rowOff>16901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47991"/>
          <a:ext cx="838200" cy="1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16901</xdr:rowOff>
    </xdr:from>
    <xdr:to>
      <xdr:col>19</xdr:col>
      <xdr:colOff>177800</xdr:colOff>
      <xdr:row>58</xdr:row>
      <xdr:rowOff>50809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61001"/>
          <a:ext cx="889000" cy="3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50809</xdr:rowOff>
    </xdr:from>
    <xdr:to>
      <xdr:col>15</xdr:col>
      <xdr:colOff>50800</xdr:colOff>
      <xdr:row>58</xdr:row>
      <xdr:rowOff>67924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94909"/>
          <a:ext cx="889000" cy="1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67924</xdr:rowOff>
    </xdr:from>
    <xdr:to>
      <xdr:col>10</xdr:col>
      <xdr:colOff>114300</xdr:colOff>
      <xdr:row>58</xdr:row>
      <xdr:rowOff>75951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12024"/>
          <a:ext cx="889000" cy="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124541</xdr:rowOff>
    </xdr:from>
    <xdr:to>
      <xdr:col>24</xdr:col>
      <xdr:colOff>114300</xdr:colOff>
      <xdr:row>58</xdr:row>
      <xdr:rowOff>54691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9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147418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48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137551</xdr:rowOff>
    </xdr:from>
    <xdr:to>
      <xdr:col>20</xdr:col>
      <xdr:colOff>38100</xdr:colOff>
      <xdr:row>58</xdr:row>
      <xdr:rowOff>67701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1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84228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8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xdr:rowOff>
    </xdr:from>
    <xdr:to>
      <xdr:col>15</xdr:col>
      <xdr:colOff>101600</xdr:colOff>
      <xdr:row>58</xdr:row>
      <xdr:rowOff>101609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4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118136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1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17124</xdr:rowOff>
    </xdr:from>
    <xdr:to>
      <xdr:col>10</xdr:col>
      <xdr:colOff>165100</xdr:colOff>
      <xdr:row>58</xdr:row>
      <xdr:rowOff>118724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6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135251</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36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25151</xdr:rowOff>
    </xdr:from>
    <xdr:to>
      <xdr:col>6</xdr:col>
      <xdr:colOff>38100</xdr:colOff>
      <xdr:row>58</xdr:row>
      <xdr:rowOff>126751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6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143278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44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110051</xdr:rowOff>
    </xdr:from>
    <xdr:to>
      <xdr:col>24</xdr:col>
      <xdr:colOff>63500</xdr:colOff>
      <xdr:row>78</xdr:row>
      <xdr:rowOff>115239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83151"/>
          <a:ext cx="838200" cy="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115239</xdr:rowOff>
    </xdr:from>
    <xdr:to>
      <xdr:col>19</xdr:col>
      <xdr:colOff>177800</xdr:colOff>
      <xdr:row>78</xdr:row>
      <xdr:rowOff>118966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88339"/>
          <a:ext cx="889000" cy="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107651</xdr:rowOff>
    </xdr:from>
    <xdr:to>
      <xdr:col>15</xdr:col>
      <xdr:colOff>50800</xdr:colOff>
      <xdr:row>78</xdr:row>
      <xdr:rowOff>118966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80751"/>
          <a:ext cx="889000" cy="1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85705</xdr:rowOff>
    </xdr:from>
    <xdr:to>
      <xdr:col>10</xdr:col>
      <xdr:colOff>114300</xdr:colOff>
      <xdr:row>78</xdr:row>
      <xdr:rowOff>107651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58805"/>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59251</xdr:rowOff>
    </xdr:from>
    <xdr:to>
      <xdr:col>24</xdr:col>
      <xdr:colOff>114300</xdr:colOff>
      <xdr:row>78</xdr:row>
      <xdr:rowOff>160851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145628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4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64439</xdr:rowOff>
    </xdr:from>
    <xdr:to>
      <xdr:col>20</xdr:col>
      <xdr:colOff>38100</xdr:colOff>
      <xdr:row>78</xdr:row>
      <xdr:rowOff>166039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157166</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3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68166</xdr:rowOff>
    </xdr:from>
    <xdr:to>
      <xdr:col>15</xdr:col>
      <xdr:colOff>101600</xdr:colOff>
      <xdr:row>78</xdr:row>
      <xdr:rowOff>169766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4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160893</xdr:rowOff>
    </xdr:from>
    <xdr:ext cx="378565"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9017" y="13533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56851</xdr:rowOff>
    </xdr:from>
    <xdr:to>
      <xdr:col>10</xdr:col>
      <xdr:colOff>165100</xdr:colOff>
      <xdr:row>78</xdr:row>
      <xdr:rowOff>158451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2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149578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2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34905</xdr:rowOff>
    </xdr:from>
    <xdr:to>
      <xdr:col>6</xdr:col>
      <xdr:colOff>38100</xdr:colOff>
      <xdr:row>78</xdr:row>
      <xdr:rowOff>136505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127632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0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121413</xdr:rowOff>
    </xdr:from>
    <xdr:to>
      <xdr:col>24</xdr:col>
      <xdr:colOff>63500</xdr:colOff>
      <xdr:row>95</xdr:row>
      <xdr:rowOff>131057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09163"/>
          <a:ext cx="838200" cy="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131057</xdr:rowOff>
    </xdr:from>
    <xdr:to>
      <xdr:col>19</xdr:col>
      <xdr:colOff>177800</xdr:colOff>
      <xdr:row>96</xdr:row>
      <xdr:rowOff>53496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18807"/>
          <a:ext cx="889000" cy="9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56173</xdr:rowOff>
    </xdr:from>
    <xdr:to>
      <xdr:col>15</xdr:col>
      <xdr:colOff>50800</xdr:colOff>
      <xdr:row>96</xdr:row>
      <xdr:rowOff>53496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43923"/>
          <a:ext cx="889000" cy="16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56173</xdr:rowOff>
    </xdr:from>
    <xdr:to>
      <xdr:col>10</xdr:col>
      <xdr:colOff>114300</xdr:colOff>
      <xdr:row>96</xdr:row>
      <xdr:rowOff>161624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43923"/>
          <a:ext cx="889000" cy="27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70613</xdr:rowOff>
    </xdr:from>
    <xdr:to>
      <xdr:col>24</xdr:col>
      <xdr:colOff>114300</xdr:colOff>
      <xdr:row>96</xdr:row>
      <xdr:rowOff>763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5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49040</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3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80257</xdr:rowOff>
    </xdr:from>
    <xdr:to>
      <xdr:col>20</xdr:col>
      <xdr:colOff>38100</xdr:colOff>
      <xdr:row>96</xdr:row>
      <xdr:rowOff>10407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6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1534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6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2696</xdr:rowOff>
    </xdr:from>
    <xdr:to>
      <xdr:col>15</xdr:col>
      <xdr:colOff>101600</xdr:colOff>
      <xdr:row>96</xdr:row>
      <xdr:rowOff>104296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6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95423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5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5373</xdr:rowOff>
    </xdr:from>
    <xdr:to>
      <xdr:col>10</xdr:col>
      <xdr:colOff>165100</xdr:colOff>
      <xdr:row>95</xdr:row>
      <xdr:rowOff>106973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9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123500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06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110824</xdr:rowOff>
    </xdr:from>
    <xdr:to>
      <xdr:col>6</xdr:col>
      <xdr:colOff>38100</xdr:colOff>
      <xdr:row>97</xdr:row>
      <xdr:rowOff>40974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7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32101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6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39573</xdr:rowOff>
    </xdr:from>
    <xdr:to>
      <xdr:col>55</xdr:col>
      <xdr:colOff>0</xdr:colOff>
      <xdr:row>37</xdr:row>
      <xdr:rowOff>109506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83223"/>
          <a:ext cx="838200" cy="6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39573</xdr:rowOff>
    </xdr:from>
    <xdr:to>
      <xdr:col>50</xdr:col>
      <xdr:colOff>114300</xdr:colOff>
      <xdr:row>37</xdr:row>
      <xdr:rowOff>126624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83223"/>
          <a:ext cx="889000" cy="8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126624</xdr:rowOff>
    </xdr:from>
    <xdr:to>
      <xdr:col>45</xdr:col>
      <xdr:colOff>177800</xdr:colOff>
      <xdr:row>37</xdr:row>
      <xdr:rowOff>162103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70274"/>
          <a:ext cx="889000" cy="3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125115</xdr:rowOff>
    </xdr:from>
    <xdr:to>
      <xdr:col>41</xdr:col>
      <xdr:colOff>50800</xdr:colOff>
      <xdr:row>37</xdr:row>
      <xdr:rowOff>162103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25865"/>
          <a:ext cx="889000" cy="37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58706</xdr:rowOff>
    </xdr:from>
    <xdr:to>
      <xdr:col>55</xdr:col>
      <xdr:colOff>50800</xdr:colOff>
      <xdr:row>37</xdr:row>
      <xdr:rowOff>160306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145083</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1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160223</xdr:rowOff>
    </xdr:from>
    <xdr:to>
      <xdr:col>50</xdr:col>
      <xdr:colOff>165100</xdr:colOff>
      <xdr:row>37</xdr:row>
      <xdr:rowOff>90373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3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81500</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2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75824</xdr:rowOff>
    </xdr:from>
    <xdr:to>
      <xdr:col>46</xdr:col>
      <xdr:colOff>38100</xdr:colOff>
      <xdr:row>38</xdr:row>
      <xdr:rowOff>5974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1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168551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111303</xdr:rowOff>
    </xdr:from>
    <xdr:to>
      <xdr:col>41</xdr:col>
      <xdr:colOff>101600</xdr:colOff>
      <xdr:row>38</xdr:row>
      <xdr:rowOff>41453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5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32580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4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74315</xdr:rowOff>
    </xdr:from>
    <xdr:to>
      <xdr:col>36</xdr:col>
      <xdr:colOff>165100</xdr:colOff>
      <xdr:row>36</xdr:row>
      <xdr:rowOff>4465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7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167042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67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3166</xdr:rowOff>
    </xdr:from>
    <xdr:to>
      <xdr:col>55</xdr:col>
      <xdr:colOff>0</xdr:colOff>
      <xdr:row>57</xdr:row>
      <xdr:rowOff>44040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775816"/>
          <a:ext cx="838200" cy="4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138754</xdr:rowOff>
    </xdr:from>
    <xdr:to>
      <xdr:col>50</xdr:col>
      <xdr:colOff>114300</xdr:colOff>
      <xdr:row>57</xdr:row>
      <xdr:rowOff>44040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739954"/>
          <a:ext cx="889000" cy="7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138754</xdr:rowOff>
    </xdr:from>
    <xdr:to>
      <xdr:col>45</xdr:col>
      <xdr:colOff>177800</xdr:colOff>
      <xdr:row>57</xdr:row>
      <xdr:rowOff>83656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739954"/>
          <a:ext cx="889000" cy="11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90761</xdr:rowOff>
    </xdr:from>
    <xdr:to>
      <xdr:col>41</xdr:col>
      <xdr:colOff>50800</xdr:colOff>
      <xdr:row>57</xdr:row>
      <xdr:rowOff>83656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691961"/>
          <a:ext cx="889000" cy="16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123816</xdr:rowOff>
    </xdr:from>
    <xdr:to>
      <xdr:col>55</xdr:col>
      <xdr:colOff>50800</xdr:colOff>
      <xdr:row>57</xdr:row>
      <xdr:rowOff>53966</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2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102243</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0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164690</xdr:rowOff>
    </xdr:from>
    <xdr:to>
      <xdr:col>50</xdr:col>
      <xdr:colOff>165100</xdr:colOff>
      <xdr:row>57</xdr:row>
      <xdr:rowOff>94840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76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85967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85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87954</xdr:rowOff>
    </xdr:from>
    <xdr:to>
      <xdr:col>46</xdr:col>
      <xdr:colOff>38100</xdr:colOff>
      <xdr:row>57</xdr:row>
      <xdr:rowOff>18104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68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34631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46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32856</xdr:rowOff>
    </xdr:from>
    <xdr:to>
      <xdr:col>41</xdr:col>
      <xdr:colOff>101600</xdr:colOff>
      <xdr:row>57</xdr:row>
      <xdr:rowOff>134456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125583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9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39961</xdr:rowOff>
    </xdr:from>
    <xdr:to>
      <xdr:col>36</xdr:col>
      <xdr:colOff>165100</xdr:colOff>
      <xdr:row>56</xdr:row>
      <xdr:rowOff>141561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64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132688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7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92303</xdr:rowOff>
    </xdr:from>
    <xdr:to>
      <xdr:col>55</xdr:col>
      <xdr:colOff>0</xdr:colOff>
      <xdr:row>78</xdr:row>
      <xdr:rowOff>95341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65403"/>
          <a:ext cx="838200" cy="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95341</xdr:rowOff>
    </xdr:from>
    <xdr:to>
      <xdr:col>50</xdr:col>
      <xdr:colOff>114300</xdr:colOff>
      <xdr:row>78</xdr:row>
      <xdr:rowOff>150510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68441"/>
          <a:ext cx="889000" cy="5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150510</xdr:rowOff>
    </xdr:from>
    <xdr:to>
      <xdr:col>45</xdr:col>
      <xdr:colOff>177800</xdr:colOff>
      <xdr:row>79</xdr:row>
      <xdr:rowOff>30876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23610"/>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169625</xdr:rowOff>
    </xdr:from>
    <xdr:to>
      <xdr:col>41</xdr:col>
      <xdr:colOff>50800</xdr:colOff>
      <xdr:row>79</xdr:row>
      <xdr:rowOff>30876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42725"/>
          <a:ext cx="889000" cy="3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41503</xdr:rowOff>
    </xdr:from>
    <xdr:to>
      <xdr:col>55</xdr:col>
      <xdr:colOff>50800</xdr:colOff>
      <xdr:row>78</xdr:row>
      <xdr:rowOff>143103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1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19930</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9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44541</xdr:rowOff>
    </xdr:from>
    <xdr:to>
      <xdr:col>50</xdr:col>
      <xdr:colOff>165100</xdr:colOff>
      <xdr:row>78</xdr:row>
      <xdr:rowOff>146141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1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162668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9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99710</xdr:rowOff>
    </xdr:from>
    <xdr:to>
      <xdr:col>46</xdr:col>
      <xdr:colOff>38100</xdr:colOff>
      <xdr:row>79</xdr:row>
      <xdr:rowOff>29860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20987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6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151526</xdr:rowOff>
    </xdr:from>
    <xdr:to>
      <xdr:col>41</xdr:col>
      <xdr:colOff>101600</xdr:colOff>
      <xdr:row>79</xdr:row>
      <xdr:rowOff>81676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72803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17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118825</xdr:rowOff>
    </xdr:from>
    <xdr:to>
      <xdr:col>36</xdr:col>
      <xdr:colOff>165100</xdr:colOff>
      <xdr:row>79</xdr:row>
      <xdr:rowOff>48975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9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40102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8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21713</xdr:rowOff>
    </xdr:from>
    <xdr:to>
      <xdr:col>55</xdr:col>
      <xdr:colOff>0</xdr:colOff>
      <xdr:row>97</xdr:row>
      <xdr:rowOff>22817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652363"/>
          <a:ext cx="83820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130984</xdr:rowOff>
    </xdr:from>
    <xdr:to>
      <xdr:col>50</xdr:col>
      <xdr:colOff>114300</xdr:colOff>
      <xdr:row>97</xdr:row>
      <xdr:rowOff>22817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590184"/>
          <a:ext cx="889000" cy="6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130984</xdr:rowOff>
    </xdr:from>
    <xdr:to>
      <xdr:col>45</xdr:col>
      <xdr:colOff>177800</xdr:colOff>
      <xdr:row>97</xdr:row>
      <xdr:rowOff>7781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590184"/>
          <a:ext cx="889000" cy="4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89334</xdr:rowOff>
    </xdr:from>
    <xdr:to>
      <xdr:col>41</xdr:col>
      <xdr:colOff>50800</xdr:colOff>
      <xdr:row>97</xdr:row>
      <xdr:rowOff>7781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548534"/>
          <a:ext cx="889000" cy="8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142363</xdr:rowOff>
    </xdr:from>
    <xdr:to>
      <xdr:col>55</xdr:col>
      <xdr:colOff>50800</xdr:colOff>
      <xdr:row>97</xdr:row>
      <xdr:rowOff>72513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0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120790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7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143467</xdr:rowOff>
    </xdr:from>
    <xdr:to>
      <xdr:col>50</xdr:col>
      <xdr:colOff>165100</xdr:colOff>
      <xdr:row>97</xdr:row>
      <xdr:rowOff>73617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0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64744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9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80184</xdr:rowOff>
    </xdr:from>
    <xdr:to>
      <xdr:col>46</xdr:col>
      <xdr:colOff>38100</xdr:colOff>
      <xdr:row>97</xdr:row>
      <xdr:rowOff>10334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3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3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128431</xdr:rowOff>
    </xdr:from>
    <xdr:to>
      <xdr:col>41</xdr:col>
      <xdr:colOff>101600</xdr:colOff>
      <xdr:row>97</xdr:row>
      <xdr:rowOff>58581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8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49708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8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38534</xdr:rowOff>
    </xdr:from>
    <xdr:to>
      <xdr:col>36</xdr:col>
      <xdr:colOff>165100</xdr:colOff>
      <xdr:row>96</xdr:row>
      <xdr:rowOff>140134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49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131261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5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41916</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28466"/>
          <a:ext cx="838200" cy="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41916</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28466"/>
          <a:ext cx="889000" cy="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162566</xdr:rowOff>
    </xdr:from>
    <xdr:to>
      <xdr:col>81</xdr:col>
      <xdr:colOff>101600</xdr:colOff>
      <xdr:row>39</xdr:row>
      <xdr:rowOff>92716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83843</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2017" y="6770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128801</xdr:rowOff>
    </xdr:from>
    <xdr:to>
      <xdr:col>85</xdr:col>
      <xdr:colOff>127000</xdr:colOff>
      <xdr:row>75</xdr:row>
      <xdr:rowOff>133930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987551"/>
          <a:ext cx="838200" cy="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133930</xdr:rowOff>
    </xdr:from>
    <xdr:to>
      <xdr:col>81</xdr:col>
      <xdr:colOff>50800</xdr:colOff>
      <xdr:row>76</xdr:row>
      <xdr:rowOff>8905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992680"/>
          <a:ext cx="889000" cy="4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8905</xdr:rowOff>
    </xdr:from>
    <xdr:to>
      <xdr:col>76</xdr:col>
      <xdr:colOff>114300</xdr:colOff>
      <xdr:row>76</xdr:row>
      <xdr:rowOff>40734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039105"/>
          <a:ext cx="889000" cy="3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40269</xdr:rowOff>
    </xdr:from>
    <xdr:to>
      <xdr:col>71</xdr:col>
      <xdr:colOff>177800</xdr:colOff>
      <xdr:row>76</xdr:row>
      <xdr:rowOff>40734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3070469"/>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78001</xdr:rowOff>
    </xdr:from>
    <xdr:to>
      <xdr:col>85</xdr:col>
      <xdr:colOff>177800</xdr:colOff>
      <xdr:row>76</xdr:row>
      <xdr:rowOff>8151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93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100878</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78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83130</xdr:rowOff>
    </xdr:from>
    <xdr:to>
      <xdr:col>81</xdr:col>
      <xdr:colOff>101600</xdr:colOff>
      <xdr:row>76</xdr:row>
      <xdr:rowOff>13280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94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29807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71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129554</xdr:rowOff>
    </xdr:from>
    <xdr:to>
      <xdr:col>76</xdr:col>
      <xdr:colOff>165100</xdr:colOff>
      <xdr:row>76</xdr:row>
      <xdr:rowOff>59705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9883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50832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08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161384</xdr:rowOff>
    </xdr:from>
    <xdr:to>
      <xdr:col>72</xdr:col>
      <xdr:colOff>38100</xdr:colOff>
      <xdr:row>76</xdr:row>
      <xdr:rowOff>91534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2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82661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1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160919</xdr:rowOff>
    </xdr:from>
    <xdr:to>
      <xdr:col>67</xdr:col>
      <xdr:colOff>101600</xdr:colOff>
      <xdr:row>76</xdr:row>
      <xdr:rowOff>91069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82196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1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111339</xdr:rowOff>
    </xdr:from>
    <xdr:to>
      <xdr:col>85</xdr:col>
      <xdr:colOff>127000</xdr:colOff>
      <xdr:row>97</xdr:row>
      <xdr:rowOff>19869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570539"/>
          <a:ext cx="838200" cy="7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19869</xdr:rowOff>
    </xdr:from>
    <xdr:to>
      <xdr:col>81</xdr:col>
      <xdr:colOff>50800</xdr:colOff>
      <xdr:row>97</xdr:row>
      <xdr:rowOff>158964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650519"/>
          <a:ext cx="889000" cy="13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158964</xdr:rowOff>
    </xdr:from>
    <xdr:to>
      <xdr:col>76</xdr:col>
      <xdr:colOff>114300</xdr:colOff>
      <xdr:row>98</xdr:row>
      <xdr:rowOff>43506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789614"/>
          <a:ext cx="889000" cy="5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43506</xdr:rowOff>
    </xdr:from>
    <xdr:to>
      <xdr:col>71</xdr:col>
      <xdr:colOff>177800</xdr:colOff>
      <xdr:row>98</xdr:row>
      <xdr:rowOff>167574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45606"/>
          <a:ext cx="889000" cy="12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60539</xdr:rowOff>
    </xdr:from>
    <xdr:to>
      <xdr:col>85</xdr:col>
      <xdr:colOff>177800</xdr:colOff>
      <xdr:row>96</xdr:row>
      <xdr:rowOff>162139</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51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83416</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37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140519</xdr:rowOff>
    </xdr:from>
    <xdr:to>
      <xdr:col>81</xdr:col>
      <xdr:colOff>101600</xdr:colOff>
      <xdr:row>97</xdr:row>
      <xdr:rowOff>70669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59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61796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108164</xdr:rowOff>
    </xdr:from>
    <xdr:to>
      <xdr:col>76</xdr:col>
      <xdr:colOff>165100</xdr:colOff>
      <xdr:row>98</xdr:row>
      <xdr:rowOff>38314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3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29441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3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164156</xdr:rowOff>
    </xdr:from>
    <xdr:to>
      <xdr:col>72</xdr:col>
      <xdr:colOff>38100</xdr:colOff>
      <xdr:row>98</xdr:row>
      <xdr:rowOff>94306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9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85433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8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116774</xdr:rowOff>
    </xdr:from>
    <xdr:to>
      <xdr:col>67</xdr:col>
      <xdr:colOff>101600</xdr:colOff>
      <xdr:row>99</xdr:row>
      <xdr:rowOff>46924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1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38051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701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98682</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232"/>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47882</xdr:rowOff>
    </xdr:from>
    <xdr:to>
      <xdr:col>98</xdr:col>
      <xdr:colOff>38100</xdr:colOff>
      <xdr:row>39</xdr:row>
      <xdr:rowOff>149482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140609</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99333" y="6827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71063</xdr:rowOff>
    </xdr:from>
    <xdr:to>
      <xdr:col>116</xdr:col>
      <xdr:colOff>63500</xdr:colOff>
      <xdr:row>57</xdr:row>
      <xdr:rowOff>94266</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843713"/>
          <a:ext cx="838200" cy="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71063</xdr:rowOff>
    </xdr:from>
    <xdr:to>
      <xdr:col>111</xdr:col>
      <xdr:colOff>177800</xdr:colOff>
      <xdr:row>57</xdr:row>
      <xdr:rowOff>72720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843713"/>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72720</xdr:rowOff>
    </xdr:from>
    <xdr:to>
      <xdr:col>107</xdr:col>
      <xdr:colOff>50800</xdr:colOff>
      <xdr:row>57</xdr:row>
      <xdr:rowOff>79121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845370"/>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79121</xdr:rowOff>
    </xdr:from>
    <xdr:to>
      <xdr:col>102</xdr:col>
      <xdr:colOff>114300</xdr:colOff>
      <xdr:row>57</xdr:row>
      <xdr:rowOff>87865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851771"/>
          <a:ext cx="889000" cy="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43466</xdr:rowOff>
    </xdr:from>
    <xdr:to>
      <xdr:col>116</xdr:col>
      <xdr:colOff>114300</xdr:colOff>
      <xdr:row>57</xdr:row>
      <xdr:rowOff>145066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1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17435</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9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20263</xdr:rowOff>
    </xdr:from>
    <xdr:to>
      <xdr:col>112</xdr:col>
      <xdr:colOff>38100</xdr:colOff>
      <xdr:row>57</xdr:row>
      <xdr:rowOff>121863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9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138390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6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21920</xdr:rowOff>
    </xdr:from>
    <xdr:to>
      <xdr:col>107</xdr:col>
      <xdr:colOff>101600</xdr:colOff>
      <xdr:row>57</xdr:row>
      <xdr:rowOff>123520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140047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6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28321</xdr:rowOff>
    </xdr:from>
    <xdr:to>
      <xdr:col>102</xdr:col>
      <xdr:colOff>165100</xdr:colOff>
      <xdr:row>57</xdr:row>
      <xdr:rowOff>129921</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0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121048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89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37065</xdr:rowOff>
    </xdr:from>
    <xdr:to>
      <xdr:col>98</xdr:col>
      <xdr:colOff>38100</xdr:colOff>
      <xdr:row>57</xdr:row>
      <xdr:rowOff>138665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0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129792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90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120017</xdr:rowOff>
    </xdr:from>
    <xdr:to>
      <xdr:col>116</xdr:col>
      <xdr:colOff>63500</xdr:colOff>
      <xdr:row>75</xdr:row>
      <xdr:rowOff>32075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635867"/>
          <a:ext cx="838200" cy="25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55049</xdr:rowOff>
    </xdr:from>
    <xdr:to>
      <xdr:col>111</xdr:col>
      <xdr:colOff>177800</xdr:colOff>
      <xdr:row>75</xdr:row>
      <xdr:rowOff>32075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570899"/>
          <a:ext cx="889000" cy="3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55049</xdr:rowOff>
    </xdr:from>
    <xdr:to>
      <xdr:col>107</xdr:col>
      <xdr:colOff>50800</xdr:colOff>
      <xdr:row>73</xdr:row>
      <xdr:rowOff>134191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570899"/>
          <a:ext cx="889000" cy="7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134191</xdr:rowOff>
    </xdr:from>
    <xdr:to>
      <xdr:col>102</xdr:col>
      <xdr:colOff>114300</xdr:colOff>
      <xdr:row>73</xdr:row>
      <xdr:rowOff>166401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650041"/>
          <a:ext cx="889000" cy="3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69217</xdr:rowOff>
    </xdr:from>
    <xdr:to>
      <xdr:col>116</xdr:col>
      <xdr:colOff>114300</xdr:colOff>
      <xdr:row>73</xdr:row>
      <xdr:rowOff>170817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58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92094</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43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152725</xdr:rowOff>
    </xdr:from>
    <xdr:to>
      <xdr:col>112</xdr:col>
      <xdr:colOff>38100</xdr:colOff>
      <xdr:row>75</xdr:row>
      <xdr:rowOff>82875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84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74002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3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4249</xdr:rowOff>
    </xdr:from>
    <xdr:to>
      <xdr:col>107</xdr:col>
      <xdr:colOff>101600</xdr:colOff>
      <xdr:row>73</xdr:row>
      <xdr:rowOff>105849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52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122376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9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83391</xdr:rowOff>
    </xdr:from>
    <xdr:to>
      <xdr:col>102</xdr:col>
      <xdr:colOff>165100</xdr:colOff>
      <xdr:row>74</xdr:row>
      <xdr:rowOff>13541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59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30068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37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115601</xdr:rowOff>
    </xdr:from>
    <xdr:to>
      <xdr:col>98</xdr:col>
      <xdr:colOff>38100</xdr:colOff>
      <xdr:row>74</xdr:row>
      <xdr:rowOff>45751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63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62278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40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類似団体平均に比べ、住民一人当たりのコストが高いものは、人件費や物件費である。人件費については、本町には原子力研究開発施設が立地していることから、町単独で消防を有しているほか、県内随一の観光地として観光事業を積極的に展開していることから多くの人員を要しているためである。物件費については、本年度はふるさと納税事業の拡充</a:t>
          </a:r>
          <a:r>
            <a:rPr kumimoji="1" lang="ja-JP" altLang="en-US" sz="1100">
              <a:solidFill>
                <a:sysClr val="windowText" lastClr="000000"/>
              </a:solidFill>
              <a:effectLst/>
              <a:latin typeface="+mn-lt"/>
              <a:ea typeface="+mn-ea"/>
              <a:cs typeface="+mn-cs"/>
            </a:rPr>
            <a:t>や防災集団移転促進事業</a:t>
          </a:r>
          <a:r>
            <a:rPr kumimoji="1" lang="ja-JP" altLang="ja-JP" sz="1100">
              <a:solidFill>
                <a:sysClr val="windowText" lastClr="000000"/>
              </a:solidFill>
              <a:effectLst/>
              <a:latin typeface="+mn-lt"/>
              <a:ea typeface="+mn-ea"/>
              <a:cs typeface="+mn-cs"/>
            </a:rPr>
            <a:t>等の増があり、物件費の住民一人当たりのコストを上昇させている要因となっている。</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一方、類似団体平均に比べ住民一人当たりのコストが低いものは、補助費等である。補助費等</a:t>
          </a:r>
          <a:r>
            <a:rPr kumimoji="1" lang="ja-JP" altLang="en-US" sz="1100">
              <a:solidFill>
                <a:sysClr val="windowText" lastClr="000000"/>
              </a:solidFill>
              <a:effectLst/>
              <a:latin typeface="+mn-lt"/>
              <a:ea typeface="+mn-ea"/>
              <a:cs typeface="+mn-cs"/>
            </a:rPr>
            <a:t>低い理由</a:t>
          </a:r>
          <a:r>
            <a:rPr kumimoji="1" lang="ja-JP" altLang="ja-JP" sz="1100">
              <a:solidFill>
                <a:sysClr val="windowText" lastClr="000000"/>
              </a:solidFill>
              <a:effectLst/>
              <a:latin typeface="+mn-lt"/>
              <a:ea typeface="+mn-ea"/>
              <a:cs typeface="+mn-cs"/>
            </a:rPr>
            <a:t>については、広域消防ではなく、町単独で常備消防を有しているためで、広域消防に加入している市町村は補助費等に計上する金額が、当町では人件費など各性質分類に計上されてい</a:t>
          </a:r>
          <a:r>
            <a:rPr kumimoji="1" lang="ja-JP" altLang="en-US" sz="1100">
              <a:solidFill>
                <a:sysClr val="windowText" lastClr="000000"/>
              </a:solidFill>
              <a:effectLst/>
              <a:latin typeface="+mn-lt"/>
              <a:ea typeface="+mn-ea"/>
              <a:cs typeface="+mn-cs"/>
            </a:rPr>
            <a:t>るため、</a:t>
          </a:r>
          <a:r>
            <a:rPr kumimoji="1" lang="ja-JP" altLang="ja-JP" sz="1100">
              <a:solidFill>
                <a:sysClr val="windowText" lastClr="000000"/>
              </a:solidFill>
              <a:effectLst/>
              <a:latin typeface="+mn-lt"/>
              <a:ea typeface="+mn-ea"/>
              <a:cs typeface="+mn-cs"/>
            </a:rPr>
            <a:t>例年、類似団体平均に比べ低い傾向にある。</a:t>
          </a:r>
          <a:endParaRPr lang="ja-JP" altLang="ja-JP">
            <a:solidFill>
              <a:sysClr val="windowText" lastClr="000000"/>
            </a:solidFill>
            <a:effectLst/>
          </a:endParaRPr>
        </a:p>
        <a:p>
          <a:pPr eaLnBrk="1" fontAlgn="auto" latinLnBrk="0" hangingPunct="1"/>
          <a:r>
            <a:rPr kumimoji="1" lang="ja-JP" altLang="en-US" sz="1100">
              <a:solidFill>
                <a:sysClr val="windowText" lastClr="000000"/>
              </a:solidFill>
              <a:effectLst/>
              <a:latin typeface="+mn-lt"/>
              <a:ea typeface="+mn-ea"/>
              <a:cs typeface="+mn-cs"/>
            </a:rPr>
            <a:t>また、令和６年度については</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下水道事業会計への補助金の減や、令和５年度は事務局であった救急医療二次病院運営補助金の減も要因となっている。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茨城県大洗町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15,461
14,340
23.89
11,315,895
10,870,618
361,407
4,585,930
8,765,356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53289</xdr:rowOff>
    </xdr:from>
    <xdr:to>
      <xdr:col>24</xdr:col>
      <xdr:colOff>63500</xdr:colOff>
      <xdr:row>33</xdr:row>
      <xdr:rowOff>113868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711139"/>
          <a:ext cx="8382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53289</xdr:rowOff>
    </xdr:from>
    <xdr:to>
      <xdr:col>19</xdr:col>
      <xdr:colOff>177800</xdr:colOff>
      <xdr:row>34</xdr:row>
      <xdr:rowOff>8026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11139"/>
          <a:ext cx="889000" cy="12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8026</xdr:rowOff>
    </xdr:from>
    <xdr:to>
      <xdr:col>15</xdr:col>
      <xdr:colOff>50800</xdr:colOff>
      <xdr:row>34</xdr:row>
      <xdr:rowOff>14427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837326"/>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14427</xdr:rowOff>
    </xdr:from>
    <xdr:to>
      <xdr:col>10</xdr:col>
      <xdr:colOff>114300</xdr:colOff>
      <xdr:row>34</xdr:row>
      <xdr:rowOff>76607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43727"/>
          <a:ext cx="889000" cy="6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63068</xdr:rowOff>
    </xdr:from>
    <xdr:to>
      <xdr:col>24</xdr:col>
      <xdr:colOff>114300</xdr:colOff>
      <xdr:row>33</xdr:row>
      <xdr:rowOff>164668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2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85945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72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2489</xdr:rowOff>
    </xdr:from>
    <xdr:to>
      <xdr:col>20</xdr:col>
      <xdr:colOff>38100</xdr:colOff>
      <xdr:row>33</xdr:row>
      <xdr:rowOff>104089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6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120616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3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128676</xdr:rowOff>
    </xdr:from>
    <xdr:to>
      <xdr:col>15</xdr:col>
      <xdr:colOff>101600</xdr:colOff>
      <xdr:row>34</xdr:row>
      <xdr:rowOff>58826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8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49953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87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135077</xdr:rowOff>
    </xdr:from>
    <xdr:to>
      <xdr:col>10</xdr:col>
      <xdr:colOff>165100</xdr:colOff>
      <xdr:row>34</xdr:row>
      <xdr:rowOff>65227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9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81754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6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25807</xdr:rowOff>
    </xdr:from>
    <xdr:to>
      <xdr:col>6</xdr:col>
      <xdr:colOff>38100</xdr:colOff>
      <xdr:row>34</xdr:row>
      <xdr:rowOff>127407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5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118534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94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80420</xdr:rowOff>
    </xdr:from>
    <xdr:to>
      <xdr:col>24</xdr:col>
      <xdr:colOff>63500</xdr:colOff>
      <xdr:row>56</xdr:row>
      <xdr:rowOff>10152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10170"/>
          <a:ext cx="838200" cy="10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10152</xdr:rowOff>
    </xdr:from>
    <xdr:to>
      <xdr:col>19</xdr:col>
      <xdr:colOff>177800</xdr:colOff>
      <xdr:row>56</xdr:row>
      <xdr:rowOff>31283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11352"/>
          <a:ext cx="889000" cy="2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31283</xdr:rowOff>
    </xdr:from>
    <xdr:to>
      <xdr:col>15</xdr:col>
      <xdr:colOff>50800</xdr:colOff>
      <xdr:row>57</xdr:row>
      <xdr:rowOff>24288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32483"/>
          <a:ext cx="889000" cy="16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105235</xdr:rowOff>
    </xdr:from>
    <xdr:to>
      <xdr:col>10</xdr:col>
      <xdr:colOff>114300</xdr:colOff>
      <xdr:row>57</xdr:row>
      <xdr:rowOff>24288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34985"/>
          <a:ext cx="889000" cy="26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29620</xdr:rowOff>
    </xdr:from>
    <xdr:to>
      <xdr:col>24</xdr:col>
      <xdr:colOff>114300</xdr:colOff>
      <xdr:row>55</xdr:row>
      <xdr:rowOff>131220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5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52497</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310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130802</xdr:rowOff>
    </xdr:from>
    <xdr:to>
      <xdr:col>20</xdr:col>
      <xdr:colOff>38100</xdr:colOff>
      <xdr:row>56</xdr:row>
      <xdr:rowOff>60952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6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77479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35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151933</xdr:rowOff>
    </xdr:from>
    <xdr:to>
      <xdr:col>15</xdr:col>
      <xdr:colOff>101600</xdr:colOff>
      <xdr:row>56</xdr:row>
      <xdr:rowOff>82083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8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98610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356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144938</xdr:rowOff>
    </xdr:from>
    <xdr:to>
      <xdr:col>10</xdr:col>
      <xdr:colOff>165100</xdr:colOff>
      <xdr:row>57</xdr:row>
      <xdr:rowOff>75088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4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66215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3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54435</xdr:rowOff>
    </xdr:from>
    <xdr:to>
      <xdr:col>6</xdr:col>
      <xdr:colOff>38100</xdr:colOff>
      <xdr:row>55</xdr:row>
      <xdr:rowOff>156035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8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147162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76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80995</xdr:rowOff>
    </xdr:from>
    <xdr:to>
      <xdr:col>24</xdr:col>
      <xdr:colOff>63500</xdr:colOff>
      <xdr:row>77</xdr:row>
      <xdr:rowOff>140092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82645"/>
          <a:ext cx="838200" cy="5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140092</xdr:rowOff>
    </xdr:from>
    <xdr:to>
      <xdr:col>19</xdr:col>
      <xdr:colOff>177800</xdr:colOff>
      <xdr:row>78</xdr:row>
      <xdr:rowOff>4387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41742"/>
          <a:ext cx="889000" cy="3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134789</xdr:rowOff>
    </xdr:from>
    <xdr:to>
      <xdr:col>15</xdr:col>
      <xdr:colOff>50800</xdr:colOff>
      <xdr:row>78</xdr:row>
      <xdr:rowOff>4387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36439"/>
          <a:ext cx="889000" cy="4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134789</xdr:rowOff>
    </xdr:from>
    <xdr:to>
      <xdr:col>10</xdr:col>
      <xdr:colOff>114300</xdr:colOff>
      <xdr:row>78</xdr:row>
      <xdr:rowOff>36255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36439"/>
          <a:ext cx="889000" cy="7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30195</xdr:rowOff>
    </xdr:from>
    <xdr:to>
      <xdr:col>24</xdr:col>
      <xdr:colOff>114300</xdr:colOff>
      <xdr:row>77</xdr:row>
      <xdr:rowOff>131795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3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8622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10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89292</xdr:rowOff>
    </xdr:from>
    <xdr:to>
      <xdr:col>20</xdr:col>
      <xdr:colOff>38100</xdr:colOff>
      <xdr:row>78</xdr:row>
      <xdr:rowOff>19442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9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10569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83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125037</xdr:rowOff>
    </xdr:from>
    <xdr:to>
      <xdr:col>15</xdr:col>
      <xdr:colOff>101600</xdr:colOff>
      <xdr:row>78</xdr:row>
      <xdr:rowOff>55187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2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46314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19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83989</xdr:rowOff>
    </xdr:from>
    <xdr:to>
      <xdr:col>10</xdr:col>
      <xdr:colOff>165100</xdr:colOff>
      <xdr:row>78</xdr:row>
      <xdr:rowOff>14139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8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5266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78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156905</xdr:rowOff>
    </xdr:from>
    <xdr:to>
      <xdr:col>6</xdr:col>
      <xdr:colOff>38100</xdr:colOff>
      <xdr:row>78</xdr:row>
      <xdr:rowOff>87055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5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78182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5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133328</xdr:rowOff>
    </xdr:from>
    <xdr:to>
      <xdr:col>24</xdr:col>
      <xdr:colOff>63500</xdr:colOff>
      <xdr:row>98</xdr:row>
      <xdr:rowOff>156215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35428"/>
          <a:ext cx="838200" cy="2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133328</xdr:rowOff>
    </xdr:from>
    <xdr:to>
      <xdr:col>19</xdr:col>
      <xdr:colOff>177800</xdr:colOff>
      <xdr:row>98</xdr:row>
      <xdr:rowOff>139511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35428"/>
          <a:ext cx="889000" cy="6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139511</xdr:rowOff>
    </xdr:from>
    <xdr:to>
      <xdr:col>15</xdr:col>
      <xdr:colOff>50800</xdr:colOff>
      <xdr:row>98</xdr:row>
      <xdr:rowOff>147901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41611"/>
          <a:ext cx="889000" cy="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147901</xdr:rowOff>
    </xdr:from>
    <xdr:to>
      <xdr:col>10</xdr:col>
      <xdr:colOff>114300</xdr:colOff>
      <xdr:row>98</xdr:row>
      <xdr:rowOff>163988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50001"/>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105415</xdr:rowOff>
    </xdr:from>
    <xdr:to>
      <xdr:col>24</xdr:col>
      <xdr:colOff>114300</xdr:colOff>
      <xdr:row>99</xdr:row>
      <xdr:rowOff>35565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0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82528</xdr:rowOff>
    </xdr:from>
    <xdr:to>
      <xdr:col>20</xdr:col>
      <xdr:colOff>38100</xdr:colOff>
      <xdr:row>99</xdr:row>
      <xdr:rowOff>12678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8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29205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5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88711</xdr:rowOff>
    </xdr:from>
    <xdr:to>
      <xdr:col>15</xdr:col>
      <xdr:colOff>101600</xdr:colOff>
      <xdr:row>99</xdr:row>
      <xdr:rowOff>18861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9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35388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6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97101</xdr:rowOff>
    </xdr:from>
    <xdr:to>
      <xdr:col>10</xdr:col>
      <xdr:colOff>165100</xdr:colOff>
      <xdr:row>99</xdr:row>
      <xdr:rowOff>27251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9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18378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9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113188</xdr:rowOff>
    </xdr:from>
    <xdr:to>
      <xdr:col>6</xdr:col>
      <xdr:colOff>38100</xdr:colOff>
      <xdr:row>99</xdr:row>
      <xdr:rowOff>43338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1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34465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0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98226</xdr:rowOff>
    </xdr:from>
    <xdr:to>
      <xdr:col>55</xdr:col>
      <xdr:colOff>0</xdr:colOff>
      <xdr:row>39</xdr:row>
      <xdr:rowOff>98226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47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98226</xdr:rowOff>
    </xdr:from>
    <xdr:to>
      <xdr:col>50</xdr:col>
      <xdr:colOff>114300</xdr:colOff>
      <xdr:row>39</xdr:row>
      <xdr:rowOff>98226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4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98226</xdr:rowOff>
    </xdr:from>
    <xdr:to>
      <xdr:col>45</xdr:col>
      <xdr:colOff>177800</xdr:colOff>
      <xdr:row>39</xdr:row>
      <xdr:rowOff>98226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4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98226</xdr:rowOff>
    </xdr:from>
    <xdr:to>
      <xdr:col>41</xdr:col>
      <xdr:colOff>50800</xdr:colOff>
      <xdr:row>39</xdr:row>
      <xdr:rowOff>98226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4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47426</xdr:rowOff>
    </xdr:from>
    <xdr:to>
      <xdr:col>55</xdr:col>
      <xdr:colOff>50800</xdr:colOff>
      <xdr:row>39</xdr:row>
      <xdr:rowOff>149026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133803</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89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47426</xdr:rowOff>
    </xdr:from>
    <xdr:to>
      <xdr:col>50</xdr:col>
      <xdr:colOff>165100</xdr:colOff>
      <xdr:row>39</xdr:row>
      <xdr:rowOff>149026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140153</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47426</xdr:rowOff>
    </xdr:from>
    <xdr:to>
      <xdr:col>46</xdr:col>
      <xdr:colOff>38100</xdr:colOff>
      <xdr:row>39</xdr:row>
      <xdr:rowOff>149026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140153</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47426</xdr:rowOff>
    </xdr:from>
    <xdr:to>
      <xdr:col>41</xdr:col>
      <xdr:colOff>101600</xdr:colOff>
      <xdr:row>39</xdr:row>
      <xdr:rowOff>149026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140153</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47426</xdr:rowOff>
    </xdr:from>
    <xdr:to>
      <xdr:col>36</xdr:col>
      <xdr:colOff>165100</xdr:colOff>
      <xdr:row>39</xdr:row>
      <xdr:rowOff>149026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140153</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86959</xdr:rowOff>
    </xdr:from>
    <xdr:to>
      <xdr:col>55</xdr:col>
      <xdr:colOff>0</xdr:colOff>
      <xdr:row>58</xdr:row>
      <xdr:rowOff>89724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031059"/>
          <a:ext cx="838200" cy="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89724</xdr:rowOff>
    </xdr:from>
    <xdr:to>
      <xdr:col>50</xdr:col>
      <xdr:colOff>114300</xdr:colOff>
      <xdr:row>58</xdr:row>
      <xdr:rowOff>102243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033824"/>
          <a:ext cx="88900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70532</xdr:rowOff>
    </xdr:from>
    <xdr:to>
      <xdr:col>45</xdr:col>
      <xdr:colOff>177800</xdr:colOff>
      <xdr:row>58</xdr:row>
      <xdr:rowOff>102243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014632"/>
          <a:ext cx="889000" cy="3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51689</xdr:rowOff>
    </xdr:from>
    <xdr:to>
      <xdr:col>41</xdr:col>
      <xdr:colOff>50800</xdr:colOff>
      <xdr:row>58</xdr:row>
      <xdr:rowOff>70532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95789"/>
          <a:ext cx="889000" cy="1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36159</xdr:rowOff>
    </xdr:from>
    <xdr:to>
      <xdr:col>55</xdr:col>
      <xdr:colOff>50800</xdr:colOff>
      <xdr:row>58</xdr:row>
      <xdr:rowOff>137759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8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14586</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5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38924</xdr:rowOff>
    </xdr:from>
    <xdr:to>
      <xdr:col>50</xdr:col>
      <xdr:colOff>165100</xdr:colOff>
      <xdr:row>58</xdr:row>
      <xdr:rowOff>140524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8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131651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07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51443</xdr:rowOff>
    </xdr:from>
    <xdr:to>
      <xdr:col>46</xdr:col>
      <xdr:colOff>38100</xdr:colOff>
      <xdr:row>58</xdr:row>
      <xdr:rowOff>153043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9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144170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1008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19732</xdr:rowOff>
    </xdr:from>
    <xdr:to>
      <xdr:col>41</xdr:col>
      <xdr:colOff>101600</xdr:colOff>
      <xdr:row>58</xdr:row>
      <xdr:rowOff>121332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6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112459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5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889</xdr:rowOff>
    </xdr:from>
    <xdr:to>
      <xdr:col>36</xdr:col>
      <xdr:colOff>165100</xdr:colOff>
      <xdr:row>58</xdr:row>
      <xdr:rowOff>102489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4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93616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3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71152</xdr:rowOff>
    </xdr:from>
    <xdr:to>
      <xdr:col>55</xdr:col>
      <xdr:colOff>0</xdr:colOff>
      <xdr:row>76</xdr:row>
      <xdr:rowOff>97997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101352"/>
          <a:ext cx="838200" cy="2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97997</xdr:rowOff>
    </xdr:from>
    <xdr:to>
      <xdr:col>50</xdr:col>
      <xdr:colOff>114300</xdr:colOff>
      <xdr:row>76</xdr:row>
      <xdr:rowOff>122653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128197"/>
          <a:ext cx="889000" cy="2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122653</xdr:rowOff>
    </xdr:from>
    <xdr:to>
      <xdr:col>45</xdr:col>
      <xdr:colOff>177800</xdr:colOff>
      <xdr:row>77</xdr:row>
      <xdr:rowOff>42577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152853"/>
          <a:ext cx="889000" cy="9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160046</xdr:rowOff>
    </xdr:from>
    <xdr:to>
      <xdr:col>41</xdr:col>
      <xdr:colOff>50800</xdr:colOff>
      <xdr:row>77</xdr:row>
      <xdr:rowOff>42577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190246"/>
          <a:ext cx="889000" cy="5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20352</xdr:rowOff>
    </xdr:from>
    <xdr:to>
      <xdr:col>55</xdr:col>
      <xdr:colOff>50800</xdr:colOff>
      <xdr:row>76</xdr:row>
      <xdr:rowOff>121952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05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43230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901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47197</xdr:rowOff>
    </xdr:from>
    <xdr:to>
      <xdr:col>50</xdr:col>
      <xdr:colOff>165100</xdr:colOff>
      <xdr:row>76</xdr:row>
      <xdr:rowOff>148797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7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165324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5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71853</xdr:rowOff>
    </xdr:from>
    <xdr:to>
      <xdr:col>46</xdr:col>
      <xdr:colOff>38100</xdr:colOff>
      <xdr:row>77</xdr:row>
      <xdr:rowOff>2003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10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18530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87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163227</xdr:rowOff>
    </xdr:from>
    <xdr:to>
      <xdr:col>41</xdr:col>
      <xdr:colOff>101600</xdr:colOff>
      <xdr:row>77</xdr:row>
      <xdr:rowOff>93377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9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109905</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6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109246</xdr:rowOff>
    </xdr:from>
    <xdr:to>
      <xdr:col>36</xdr:col>
      <xdr:colOff>165100</xdr:colOff>
      <xdr:row>77</xdr:row>
      <xdr:rowOff>39396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13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55922</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91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106553</xdr:rowOff>
    </xdr:from>
    <xdr:to>
      <xdr:col>55</xdr:col>
      <xdr:colOff>0</xdr:colOff>
      <xdr:row>94</xdr:row>
      <xdr:rowOff>163061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222853"/>
          <a:ext cx="838200" cy="5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106553</xdr:rowOff>
    </xdr:from>
    <xdr:to>
      <xdr:col>50</xdr:col>
      <xdr:colOff>114300</xdr:colOff>
      <xdr:row>95</xdr:row>
      <xdr:rowOff>51918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222853"/>
          <a:ext cx="889000" cy="11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51918</xdr:rowOff>
    </xdr:from>
    <xdr:to>
      <xdr:col>45</xdr:col>
      <xdr:colOff>177800</xdr:colOff>
      <xdr:row>95</xdr:row>
      <xdr:rowOff>133028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339668"/>
          <a:ext cx="889000" cy="8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30353</xdr:rowOff>
    </xdr:from>
    <xdr:to>
      <xdr:col>41</xdr:col>
      <xdr:colOff>50800</xdr:colOff>
      <xdr:row>95</xdr:row>
      <xdr:rowOff>133028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318103"/>
          <a:ext cx="889000" cy="102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112261</xdr:rowOff>
    </xdr:from>
    <xdr:to>
      <xdr:col>55</xdr:col>
      <xdr:colOff>50800</xdr:colOff>
      <xdr:row>95</xdr:row>
      <xdr:rowOff>42411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22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135138</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07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55753</xdr:rowOff>
    </xdr:from>
    <xdr:to>
      <xdr:col>50</xdr:col>
      <xdr:colOff>165100</xdr:colOff>
      <xdr:row>94</xdr:row>
      <xdr:rowOff>157353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17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2430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594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1118</xdr:rowOff>
    </xdr:from>
    <xdr:to>
      <xdr:col>46</xdr:col>
      <xdr:colOff>38100</xdr:colOff>
      <xdr:row>95</xdr:row>
      <xdr:rowOff>102718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28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119245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06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82228</xdr:rowOff>
    </xdr:from>
    <xdr:to>
      <xdr:col>41</xdr:col>
      <xdr:colOff>101600</xdr:colOff>
      <xdr:row>96</xdr:row>
      <xdr:rowOff>12378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36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462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151003</xdr:rowOff>
    </xdr:from>
    <xdr:to>
      <xdr:col>36</xdr:col>
      <xdr:colOff>165100</xdr:colOff>
      <xdr:row>95</xdr:row>
      <xdr:rowOff>81153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26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97680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04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71381</xdr:rowOff>
    </xdr:from>
    <xdr:to>
      <xdr:col>85</xdr:col>
      <xdr:colOff>127000</xdr:colOff>
      <xdr:row>36</xdr:row>
      <xdr:rowOff>116170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43581"/>
          <a:ext cx="838200" cy="4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116170</xdr:rowOff>
    </xdr:from>
    <xdr:to>
      <xdr:col>81</xdr:col>
      <xdr:colOff>50800</xdr:colOff>
      <xdr:row>36</xdr:row>
      <xdr:rowOff>167148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88370"/>
          <a:ext cx="889000" cy="5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11700</xdr:rowOff>
    </xdr:from>
    <xdr:to>
      <xdr:col>76</xdr:col>
      <xdr:colOff>114300</xdr:colOff>
      <xdr:row>36</xdr:row>
      <xdr:rowOff>167148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18390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145219</xdr:rowOff>
    </xdr:from>
    <xdr:to>
      <xdr:col>71</xdr:col>
      <xdr:colOff>177800</xdr:colOff>
      <xdr:row>36</xdr:row>
      <xdr:rowOff>11700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803069"/>
          <a:ext cx="889000" cy="38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20581</xdr:rowOff>
    </xdr:from>
    <xdr:to>
      <xdr:col>85</xdr:col>
      <xdr:colOff>177800</xdr:colOff>
      <xdr:row>36</xdr:row>
      <xdr:rowOff>122181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9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43458</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65370</xdr:rowOff>
    </xdr:from>
    <xdr:to>
      <xdr:col>81</xdr:col>
      <xdr:colOff>101600</xdr:colOff>
      <xdr:row>36</xdr:row>
      <xdr:rowOff>166970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3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12047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1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116348</xdr:rowOff>
    </xdr:from>
    <xdr:to>
      <xdr:col>76</xdr:col>
      <xdr:colOff>165100</xdr:colOff>
      <xdr:row>37</xdr:row>
      <xdr:rowOff>46498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8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63025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6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132350</xdr:rowOff>
    </xdr:from>
    <xdr:to>
      <xdr:col>72</xdr:col>
      <xdr:colOff>38100</xdr:colOff>
      <xdr:row>36</xdr:row>
      <xdr:rowOff>62500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13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79027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08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94419</xdr:rowOff>
    </xdr:from>
    <xdr:to>
      <xdr:col>67</xdr:col>
      <xdr:colOff>101600</xdr:colOff>
      <xdr:row>34</xdr:row>
      <xdr:rowOff>24569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75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41096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52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6361</xdr:rowOff>
    </xdr:from>
    <xdr:to>
      <xdr:col>85</xdr:col>
      <xdr:colOff>127000</xdr:colOff>
      <xdr:row>56</xdr:row>
      <xdr:rowOff>125375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607561"/>
          <a:ext cx="838200" cy="11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125375</xdr:rowOff>
    </xdr:from>
    <xdr:to>
      <xdr:col>81</xdr:col>
      <xdr:colOff>50800</xdr:colOff>
      <xdr:row>57</xdr:row>
      <xdr:rowOff>127540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726575"/>
          <a:ext cx="889000" cy="17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127540</xdr:rowOff>
    </xdr:from>
    <xdr:to>
      <xdr:col>76</xdr:col>
      <xdr:colOff>114300</xdr:colOff>
      <xdr:row>57</xdr:row>
      <xdr:rowOff>153133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00190"/>
          <a:ext cx="889000" cy="2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113171</xdr:rowOff>
    </xdr:from>
    <xdr:to>
      <xdr:col>71</xdr:col>
      <xdr:colOff>177800</xdr:colOff>
      <xdr:row>57</xdr:row>
      <xdr:rowOff>153133</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885821"/>
          <a:ext cx="889000" cy="3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127011</xdr:rowOff>
    </xdr:from>
    <xdr:to>
      <xdr:col>85</xdr:col>
      <xdr:colOff>177800</xdr:colOff>
      <xdr:row>56</xdr:row>
      <xdr:rowOff>57161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55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149888</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40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74575</xdr:rowOff>
    </xdr:from>
    <xdr:to>
      <xdr:col>81</xdr:col>
      <xdr:colOff>101600</xdr:colOff>
      <xdr:row>57</xdr:row>
      <xdr:rowOff>4725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67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21252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45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76740</xdr:rowOff>
    </xdr:from>
    <xdr:to>
      <xdr:col>76</xdr:col>
      <xdr:colOff>165100</xdr:colOff>
      <xdr:row>58</xdr:row>
      <xdr:rowOff>6890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169467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94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102333</xdr:rowOff>
    </xdr:from>
    <xdr:to>
      <xdr:col>72</xdr:col>
      <xdr:colOff>38100</xdr:colOff>
      <xdr:row>58</xdr:row>
      <xdr:rowOff>32483</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7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23610</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96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62371</xdr:rowOff>
    </xdr:from>
    <xdr:to>
      <xdr:col>67</xdr:col>
      <xdr:colOff>101600</xdr:colOff>
      <xdr:row>57</xdr:row>
      <xdr:rowOff>163971</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3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155098</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92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41917</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6467"/>
          <a:ext cx="838200" cy="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41917</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86467"/>
          <a:ext cx="889000" cy="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44145</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8695"/>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162567</xdr:rowOff>
    </xdr:from>
    <xdr:to>
      <xdr:col>81</xdr:col>
      <xdr:colOff>101600</xdr:colOff>
      <xdr:row>79</xdr:row>
      <xdr:rowOff>92717</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83844</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628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164795</xdr:rowOff>
    </xdr:from>
    <xdr:to>
      <xdr:col>67</xdr:col>
      <xdr:colOff>101600</xdr:colOff>
      <xdr:row>79</xdr:row>
      <xdr:rowOff>94945</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86072</xdr:rowOff>
    </xdr:from>
    <xdr:ext cx="313932"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57333" y="136306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128800</xdr:rowOff>
    </xdr:from>
    <xdr:to>
      <xdr:col>85</xdr:col>
      <xdr:colOff>127000</xdr:colOff>
      <xdr:row>95</xdr:row>
      <xdr:rowOff>133930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416550"/>
          <a:ext cx="838200" cy="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133930</xdr:rowOff>
    </xdr:from>
    <xdr:to>
      <xdr:col>81</xdr:col>
      <xdr:colOff>50800</xdr:colOff>
      <xdr:row>96</xdr:row>
      <xdr:rowOff>8905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421680"/>
          <a:ext cx="889000" cy="4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8905</xdr:rowOff>
    </xdr:from>
    <xdr:to>
      <xdr:col>76</xdr:col>
      <xdr:colOff>114300</xdr:colOff>
      <xdr:row>96</xdr:row>
      <xdr:rowOff>40734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468105"/>
          <a:ext cx="889000" cy="3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40269</xdr:rowOff>
    </xdr:from>
    <xdr:to>
      <xdr:col>71</xdr:col>
      <xdr:colOff>177800</xdr:colOff>
      <xdr:row>96</xdr:row>
      <xdr:rowOff>40734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6499469"/>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78000</xdr:rowOff>
    </xdr:from>
    <xdr:to>
      <xdr:col>85</xdr:col>
      <xdr:colOff>177800</xdr:colOff>
      <xdr:row>96</xdr:row>
      <xdr:rowOff>8150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3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100877</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217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83130</xdr:rowOff>
    </xdr:from>
    <xdr:to>
      <xdr:col>81</xdr:col>
      <xdr:colOff>101600</xdr:colOff>
      <xdr:row>96</xdr:row>
      <xdr:rowOff>13280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3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29807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14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129555</xdr:rowOff>
    </xdr:from>
    <xdr:to>
      <xdr:col>76</xdr:col>
      <xdr:colOff>165100</xdr:colOff>
      <xdr:row>96</xdr:row>
      <xdr:rowOff>59705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4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50832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51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161384</xdr:rowOff>
    </xdr:from>
    <xdr:to>
      <xdr:col>72</xdr:col>
      <xdr:colOff>38100</xdr:colOff>
      <xdr:row>96</xdr:row>
      <xdr:rowOff>91534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44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82661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54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160919</xdr:rowOff>
    </xdr:from>
    <xdr:to>
      <xdr:col>67</xdr:col>
      <xdr:colOff>101600</xdr:colOff>
      <xdr:row>96</xdr:row>
      <xdr:rowOff>91069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44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82196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54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茨城県内外から多くの観光客が訪れる本町は、海水浴場も有しており県内随一の観光地である。そのため、積極的な観光施策を展開しており、商工費については類似団体平均と比較して住民一人当たりコストが</a:t>
          </a:r>
          <a:r>
            <a:rPr kumimoji="1" lang="ja-JP" altLang="en-US" sz="1100">
              <a:solidFill>
                <a:sysClr val="windowText" lastClr="000000"/>
              </a:solidFill>
              <a:effectLst/>
              <a:latin typeface="+mn-lt"/>
              <a:ea typeface="+mn-ea"/>
              <a:cs typeface="+mn-cs"/>
            </a:rPr>
            <a:t>１４，８６８</a:t>
          </a:r>
          <a:r>
            <a:rPr kumimoji="1" lang="ja-JP" altLang="ja-JP" sz="1100">
              <a:solidFill>
                <a:sysClr val="windowText" lastClr="000000"/>
              </a:solidFill>
              <a:effectLst/>
              <a:latin typeface="+mn-lt"/>
              <a:ea typeface="+mn-ea"/>
              <a:cs typeface="+mn-cs"/>
            </a:rPr>
            <a:t>円高い状況となっている。消防費については、</a:t>
          </a:r>
          <a:r>
            <a:rPr kumimoji="1" lang="ja-JP" altLang="en-US" sz="1100">
              <a:solidFill>
                <a:sysClr val="windowText" lastClr="000000"/>
              </a:solidFill>
              <a:effectLst/>
              <a:latin typeface="+mn-lt"/>
              <a:ea typeface="+mn-ea"/>
              <a:cs typeface="+mn-cs"/>
            </a:rPr>
            <a:t>火災監視等</a:t>
          </a:r>
          <a:r>
            <a:rPr kumimoji="1" lang="en-US" altLang="ja-JP" sz="1100">
              <a:solidFill>
                <a:sysClr val="windowText" lastClr="000000"/>
              </a:solidFill>
              <a:effectLst/>
              <a:latin typeface="+mn-lt"/>
              <a:ea typeface="+mn-ea"/>
              <a:cs typeface="+mn-cs"/>
            </a:rPr>
            <a:t>AI</a:t>
          </a:r>
          <a:r>
            <a:rPr kumimoji="1" lang="ja-JP" altLang="en-US" sz="1100">
              <a:solidFill>
                <a:sysClr val="windowText" lastClr="000000"/>
              </a:solidFill>
              <a:effectLst/>
              <a:latin typeface="+mn-lt"/>
              <a:ea typeface="+mn-ea"/>
              <a:cs typeface="+mn-cs"/>
            </a:rPr>
            <a:t>カメラ整備事業や</a:t>
          </a:r>
          <a:r>
            <a:rPr kumimoji="1" lang="ja-JP" altLang="ja-JP" sz="1100">
              <a:solidFill>
                <a:sysClr val="windowText" lastClr="000000"/>
              </a:solidFill>
              <a:effectLst/>
              <a:latin typeface="+mn-lt"/>
              <a:ea typeface="+mn-ea"/>
              <a:cs typeface="+mn-cs"/>
            </a:rPr>
            <a:t>新消防庁舎建設事業が開始したことにより対前年度比で</a:t>
          </a:r>
          <a:r>
            <a:rPr kumimoji="1" lang="ja-JP" altLang="en-US" sz="1100">
              <a:solidFill>
                <a:sysClr val="windowText" lastClr="000000"/>
              </a:solidFill>
              <a:effectLst/>
              <a:latin typeface="+mn-lt"/>
              <a:ea typeface="+mn-ea"/>
              <a:cs typeface="+mn-cs"/>
            </a:rPr>
            <a:t>２，７４３</a:t>
          </a:r>
          <a:r>
            <a:rPr kumimoji="1" lang="ja-JP" altLang="ja-JP" sz="1100">
              <a:solidFill>
                <a:sysClr val="windowText" lastClr="000000"/>
              </a:solidFill>
              <a:effectLst/>
              <a:latin typeface="+mn-lt"/>
              <a:ea typeface="+mn-ea"/>
              <a:cs typeface="+mn-cs"/>
            </a:rPr>
            <a:t>円増加し、町単独で常備消防を有していることにより類似団体平均と比べても６，</a:t>
          </a:r>
          <a:r>
            <a:rPr kumimoji="1" lang="ja-JP" altLang="en-US" sz="1100">
              <a:solidFill>
                <a:sysClr val="windowText" lastClr="000000"/>
              </a:solidFill>
              <a:effectLst/>
              <a:latin typeface="+mn-lt"/>
              <a:ea typeface="+mn-ea"/>
              <a:cs typeface="+mn-cs"/>
            </a:rPr>
            <a:t>９９８</a:t>
          </a:r>
          <a:r>
            <a:rPr kumimoji="1" lang="ja-JP" altLang="ja-JP" sz="1100">
              <a:solidFill>
                <a:sysClr val="windowText" lastClr="000000"/>
              </a:solidFill>
              <a:effectLst/>
              <a:latin typeface="+mn-lt"/>
              <a:ea typeface="+mn-ea"/>
              <a:cs typeface="+mn-cs"/>
            </a:rPr>
            <a:t>円高くなっている。教育費については、</a:t>
          </a:r>
          <a:r>
            <a:rPr kumimoji="1" lang="ja-JP" altLang="en-US" sz="1100">
              <a:solidFill>
                <a:sysClr val="windowText" lastClr="000000"/>
              </a:solidFill>
              <a:effectLst/>
              <a:latin typeface="+mn-lt"/>
              <a:ea typeface="+mn-ea"/>
              <a:cs typeface="+mn-cs"/>
            </a:rPr>
            <a:t>中央公民館・漁村センター改修事業</a:t>
          </a:r>
          <a:r>
            <a:rPr kumimoji="1" lang="ja-JP" altLang="ja-JP" sz="1100">
              <a:solidFill>
                <a:sysClr val="windowText" lastClr="000000"/>
              </a:solidFill>
              <a:effectLst/>
              <a:latin typeface="+mn-lt"/>
              <a:ea typeface="+mn-ea"/>
              <a:cs typeface="+mn-cs"/>
            </a:rPr>
            <a:t>等の増により、昨年度から１</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，９</a:t>
          </a:r>
          <a:r>
            <a:rPr kumimoji="1" lang="ja-JP" altLang="en-US" sz="1100">
              <a:solidFill>
                <a:sysClr val="windowText" lastClr="000000"/>
              </a:solidFill>
              <a:effectLst/>
              <a:latin typeface="+mn-lt"/>
              <a:ea typeface="+mn-ea"/>
              <a:cs typeface="+mn-cs"/>
            </a:rPr>
            <a:t>３３</a:t>
          </a:r>
          <a:r>
            <a:rPr kumimoji="1" lang="ja-JP" altLang="ja-JP" sz="1100">
              <a:solidFill>
                <a:sysClr val="windowText" lastClr="000000"/>
              </a:solidFill>
              <a:effectLst/>
              <a:latin typeface="+mn-lt"/>
              <a:ea typeface="+mn-ea"/>
              <a:cs typeface="+mn-cs"/>
            </a:rPr>
            <a:t>円増加し、類似団体平均よりも</a:t>
          </a:r>
          <a:r>
            <a:rPr kumimoji="1" lang="ja-JP" altLang="en-US" sz="1100">
              <a:solidFill>
                <a:sysClr val="windowText" lastClr="000000"/>
              </a:solidFill>
              <a:effectLst/>
              <a:latin typeface="+mn-lt"/>
              <a:ea typeface="+mn-ea"/>
              <a:cs typeface="+mn-cs"/>
            </a:rPr>
            <a:t>１５，１０７</a:t>
          </a:r>
          <a:r>
            <a:rPr kumimoji="1" lang="ja-JP" altLang="ja-JP" sz="1100">
              <a:solidFill>
                <a:sysClr val="windowText" lastClr="000000"/>
              </a:solidFill>
              <a:effectLst/>
              <a:latin typeface="+mn-lt"/>
              <a:ea typeface="+mn-ea"/>
              <a:cs typeface="+mn-cs"/>
            </a:rPr>
            <a:t>円高くなっている。</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一方、類似団体平均に比べ低いものは、民生費、農林水産業費等であるが、民生費については、</a:t>
          </a:r>
          <a:r>
            <a:rPr kumimoji="1" lang="ja-JP" altLang="en-US" sz="1100">
              <a:solidFill>
                <a:sysClr val="windowText" lastClr="000000"/>
              </a:solidFill>
              <a:effectLst/>
              <a:latin typeface="+mn-lt"/>
              <a:ea typeface="+mn-ea"/>
              <a:cs typeface="+mn-cs"/>
            </a:rPr>
            <a:t>国民健康保険繰出金</a:t>
          </a:r>
          <a:r>
            <a:rPr kumimoji="1" lang="ja-JP" altLang="ja-JP" sz="1100">
              <a:solidFill>
                <a:sysClr val="windowText" lastClr="000000"/>
              </a:solidFill>
              <a:effectLst/>
              <a:latin typeface="+mn-lt"/>
              <a:ea typeface="+mn-ea"/>
              <a:cs typeface="+mn-cs"/>
            </a:rPr>
            <a:t>等の増により、昨年度に比べ</a:t>
          </a:r>
          <a:r>
            <a:rPr kumimoji="1" lang="ja-JP" altLang="en-US" sz="1100">
              <a:solidFill>
                <a:sysClr val="windowText" lastClr="000000"/>
              </a:solidFill>
              <a:effectLst/>
              <a:latin typeface="+mn-lt"/>
              <a:ea typeface="+mn-ea"/>
              <a:cs typeface="+mn-cs"/>
            </a:rPr>
            <a:t>１５，５１１</a:t>
          </a:r>
          <a:r>
            <a:rPr kumimoji="1" lang="ja-JP" altLang="ja-JP" sz="1100">
              <a:solidFill>
                <a:sysClr val="windowText" lastClr="000000"/>
              </a:solidFill>
              <a:effectLst/>
              <a:latin typeface="+mn-lt"/>
              <a:ea typeface="+mn-ea"/>
              <a:cs typeface="+mn-cs"/>
            </a:rPr>
            <a:t>円増加したが、類似団体平均と比べると</a:t>
          </a:r>
          <a:r>
            <a:rPr kumimoji="1" lang="ja-JP" altLang="en-US" sz="1100">
              <a:solidFill>
                <a:sysClr val="windowText" lastClr="000000"/>
              </a:solidFill>
              <a:effectLst/>
              <a:latin typeface="+mn-lt"/>
              <a:ea typeface="+mn-ea"/>
              <a:cs typeface="+mn-cs"/>
            </a:rPr>
            <a:t>１７，２２０</a:t>
          </a:r>
          <a:r>
            <a:rPr kumimoji="1" lang="ja-JP" altLang="ja-JP" sz="1100">
              <a:solidFill>
                <a:sysClr val="windowText" lastClr="000000"/>
              </a:solidFill>
              <a:effectLst/>
              <a:latin typeface="+mn-lt"/>
              <a:ea typeface="+mn-ea"/>
              <a:cs typeface="+mn-cs"/>
            </a:rPr>
            <a:t>円低くなっている。農林水産業費については、主に積立金の増により、昨年度に比べ</a:t>
          </a:r>
          <a:r>
            <a:rPr kumimoji="1" lang="ja-JP" altLang="en-US" sz="1100">
              <a:solidFill>
                <a:sysClr val="windowText" lastClr="000000"/>
              </a:solidFill>
              <a:effectLst/>
              <a:latin typeface="+mn-lt"/>
              <a:ea typeface="+mn-ea"/>
              <a:cs typeface="+mn-cs"/>
            </a:rPr>
            <a:t>２５４円微増</a:t>
          </a:r>
          <a:r>
            <a:rPr kumimoji="1" lang="ja-JP" altLang="ja-JP" sz="1100">
              <a:solidFill>
                <a:sysClr val="windowText" lastClr="000000"/>
              </a:solidFill>
              <a:effectLst/>
              <a:latin typeface="+mn-lt"/>
              <a:ea typeface="+mn-ea"/>
              <a:cs typeface="+mn-cs"/>
            </a:rPr>
            <a:t>したが、類似団体平均と比べると</a:t>
          </a:r>
          <a:r>
            <a:rPr kumimoji="1" lang="ja-JP" altLang="en-US" sz="1100">
              <a:solidFill>
                <a:sysClr val="windowText" lastClr="000000"/>
              </a:solidFill>
              <a:effectLst/>
              <a:latin typeface="+mn-lt"/>
              <a:ea typeface="+mn-ea"/>
              <a:cs typeface="+mn-cs"/>
            </a:rPr>
            <a:t>８，７７５円</a:t>
          </a:r>
          <a:r>
            <a:rPr kumimoji="1" lang="ja-JP" altLang="ja-JP" sz="1100">
              <a:solidFill>
                <a:sysClr val="windowText" lastClr="000000"/>
              </a:solidFill>
              <a:effectLst/>
              <a:latin typeface="+mn-lt"/>
              <a:ea typeface="+mn-ea"/>
              <a:cs typeface="+mn-cs"/>
            </a:rPr>
            <a:t>低くなっている。　</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今後は、公債費について</a:t>
          </a:r>
          <a:r>
            <a:rPr kumimoji="1" lang="ja-JP" altLang="ja-JP" sz="1100">
              <a:solidFill>
                <a:sysClr val="windowText" lastClr="000000"/>
              </a:solidFill>
              <a:effectLst/>
              <a:latin typeface="+mn-lt"/>
              <a:ea typeface="+mn-ea"/>
              <a:cs typeface="+mn-cs"/>
            </a:rPr>
            <a:t>新消防庁舎建設事業や水道管更新事業などの大規模事業の借り入れが増加</a:t>
          </a:r>
          <a:r>
            <a:rPr kumimoji="1" lang="ja-JP" altLang="en-US" sz="1100">
              <a:solidFill>
                <a:sysClr val="windowText" lastClr="000000"/>
              </a:solidFill>
              <a:effectLst/>
              <a:latin typeface="+mn-lt"/>
              <a:ea typeface="+mn-ea"/>
              <a:cs typeface="+mn-cs"/>
            </a:rPr>
            <a:t>し、</a:t>
          </a:r>
          <a:r>
            <a:rPr lang="ja-JP" altLang="ja-JP" sz="1100">
              <a:solidFill>
                <a:sysClr val="windowText" lastClr="000000"/>
              </a:solidFill>
              <a:effectLst/>
              <a:latin typeface="+mn-lt"/>
              <a:ea typeface="+mn-ea"/>
              <a:cs typeface="+mn-cs"/>
            </a:rPr>
            <a:t>償還金の増加が見込まれることから、将来の負担軽減に向け地方債発行を抑制し</a:t>
          </a:r>
          <a:r>
            <a:rPr kumimoji="1" lang="ja-JP" altLang="ja-JP" sz="1100">
              <a:solidFill>
                <a:sysClr val="windowText" lastClr="000000"/>
              </a:solidFill>
              <a:effectLst/>
              <a:latin typeface="+mn-lt"/>
              <a:ea typeface="+mn-ea"/>
              <a:cs typeface="+mn-cs"/>
            </a:rPr>
            <a:t>、急激な数値の上昇を抑える必要がある。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茨城県大洗町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標準財政規模に対する財政調整基金残高については、令和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年度は基金残高の大きな変化はないが、今後とも中長期的な見通しのもと積立てを行い、残高確保に努める。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実質収支額については、昨年度に比べ標準財政規模</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増加し、実質収支額</a:t>
          </a:r>
          <a:r>
            <a:rPr kumimoji="1" lang="ja-JP" altLang="en-US" sz="1100">
              <a:solidFill>
                <a:sysClr val="windowText" lastClr="000000"/>
              </a:solidFill>
              <a:effectLst/>
              <a:latin typeface="+mn-lt"/>
              <a:ea typeface="+mn-ea"/>
              <a:cs typeface="+mn-cs"/>
            </a:rPr>
            <a:t>も１４</a:t>
          </a:r>
          <a:r>
            <a:rPr kumimoji="1" lang="ja-JP" altLang="ja-JP" sz="1100">
              <a:solidFill>
                <a:sysClr val="windowText" lastClr="000000"/>
              </a:solidFill>
              <a:effectLst/>
              <a:latin typeface="+mn-lt"/>
              <a:ea typeface="+mn-ea"/>
              <a:cs typeface="+mn-cs"/>
            </a:rPr>
            <a:t>百万円減少したため、</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４６</a:t>
          </a:r>
          <a:r>
            <a:rPr kumimoji="1" lang="ja-JP" altLang="ja-JP" sz="1100">
              <a:solidFill>
                <a:sysClr val="windowText" lastClr="000000"/>
              </a:solidFill>
              <a:effectLst/>
              <a:latin typeface="+mn-lt"/>
              <a:ea typeface="+mn-ea"/>
              <a:cs typeface="+mn-cs"/>
            </a:rPr>
            <a:t>ポイント減少した。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今後とも税収等の歳入確保に努め、健全な財政運営を図っていく。</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茨城県大洗町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については、下水道事業会計が当該年度から企業会計に移行したが、昨年度に引き続き、全会計において黒字となっており連結実質赤字比率は算出されない状況であるが、一般会計の減を主な要因として連結実質黒字額は減少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についても、一般会計ほか他会計においても健全な財政運営がなされるよう収支状況を注視していく必要がある。また、繰出金を支出している会計については、特に収入の確保を促し、増加傾向にある繰出金の抑制に努めていく必要があ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茨城県大洗町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実質公債費比率の分子については、算入公債費等は減とな</a:t>
          </a:r>
          <a:r>
            <a:rPr kumimoji="1" lang="ja-JP" altLang="en-US" sz="1100">
              <a:solidFill>
                <a:sysClr val="windowText" lastClr="000000"/>
              </a:solidFill>
              <a:effectLst/>
              <a:latin typeface="+mn-lt"/>
              <a:ea typeface="+mn-ea"/>
              <a:cs typeface="+mn-cs"/>
            </a:rPr>
            <a:t>ったが</a:t>
          </a:r>
          <a:r>
            <a:rPr kumimoji="1" lang="ja-JP" altLang="ja-JP" sz="1100">
              <a:solidFill>
                <a:sysClr val="windowText" lastClr="000000"/>
              </a:solidFill>
              <a:effectLst/>
              <a:latin typeface="+mn-lt"/>
              <a:ea typeface="+mn-ea"/>
              <a:cs typeface="+mn-cs"/>
            </a:rPr>
            <a:t>、公営企業債の元利償還金に対する繰入金</a:t>
          </a:r>
          <a:r>
            <a:rPr kumimoji="1" lang="ja-JP" altLang="en-US" sz="1100">
              <a:solidFill>
                <a:sysClr val="windowText" lastClr="000000"/>
              </a:solidFill>
              <a:effectLst/>
              <a:latin typeface="+mn-lt"/>
              <a:ea typeface="+mn-ea"/>
              <a:cs typeface="+mn-cs"/>
            </a:rPr>
            <a:t>及び、</a:t>
          </a:r>
          <a:r>
            <a:rPr kumimoji="1" lang="ja-JP" altLang="ja-JP" sz="1100">
              <a:solidFill>
                <a:sysClr val="windowText" lastClr="000000"/>
              </a:solidFill>
              <a:effectLst/>
              <a:latin typeface="+mn-lt"/>
              <a:ea typeface="+mn-ea"/>
              <a:cs typeface="+mn-cs"/>
            </a:rPr>
            <a:t>元利償還金</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減となった</a:t>
          </a:r>
          <a:r>
            <a:rPr kumimoji="1" lang="ja-JP" altLang="en-US" sz="1100">
              <a:solidFill>
                <a:sysClr val="windowText" lastClr="000000"/>
              </a:solidFill>
              <a:effectLst/>
              <a:latin typeface="+mn-lt"/>
              <a:ea typeface="+mn-ea"/>
              <a:cs typeface="+mn-cs"/>
            </a:rPr>
            <a:t>ことにより３５</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消防庁舎や水道事業出資債等に係る元利償還金が増加となり、実質公債費比率の分子の上昇が見込まれるため、当該比率の推移を注視していくとともに、交付税措置のある地方債を活用するほか、地方債発行の抑制を図り、健全な財政運営に努め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満期一括償還地方債の償還の財源として積み立てた減債基金はない。</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茨城県大洗町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ysClr val="windowText" lastClr="000000"/>
              </a:solidFill>
              <a:effectLst/>
              <a:latin typeface="+mn-lt"/>
              <a:ea typeface="+mn-ea"/>
              <a:cs typeface="+mn-cs"/>
            </a:rPr>
            <a:t>　令和</a:t>
          </a:r>
          <a:r>
            <a:rPr kumimoji="1" lang="ja-JP" altLang="en-US" sz="1100" baseline="0">
              <a:solidFill>
                <a:sysClr val="windowText" lastClr="000000"/>
              </a:solidFill>
              <a:effectLst/>
              <a:latin typeface="+mn-lt"/>
              <a:ea typeface="+mn-ea"/>
              <a:cs typeface="+mn-cs"/>
            </a:rPr>
            <a:t>６</a:t>
          </a:r>
          <a:r>
            <a:rPr kumimoji="1" lang="ja-JP" altLang="ja-JP" sz="1100" baseline="0">
              <a:solidFill>
                <a:sysClr val="windowText" lastClr="000000"/>
              </a:solidFill>
              <a:effectLst/>
              <a:latin typeface="+mn-lt"/>
              <a:ea typeface="+mn-ea"/>
              <a:cs typeface="+mn-cs"/>
            </a:rPr>
            <a:t>年度の将来負担額については、主に一般会計等に係る地方債の現在高において、</a:t>
          </a:r>
          <a:r>
            <a:rPr kumimoji="1" lang="ja-JP" altLang="en-US" sz="1100" baseline="0">
              <a:solidFill>
                <a:sysClr val="windowText" lastClr="000000"/>
              </a:solidFill>
              <a:effectLst/>
              <a:latin typeface="+mn-lt"/>
              <a:ea typeface="+mn-ea"/>
              <a:cs typeface="+mn-cs"/>
            </a:rPr>
            <a:t>中央公民館・漁村センター改修事業</a:t>
          </a:r>
          <a:r>
            <a:rPr kumimoji="1" lang="ja-JP" altLang="ja-JP" sz="1100" baseline="0">
              <a:solidFill>
                <a:sysClr val="windowText" lastClr="000000"/>
              </a:solidFill>
              <a:effectLst/>
              <a:latin typeface="+mn-lt"/>
              <a:ea typeface="+mn-ea"/>
              <a:cs typeface="+mn-cs"/>
            </a:rPr>
            <a:t>や</a:t>
          </a:r>
          <a:r>
            <a:rPr kumimoji="1" lang="ja-JP" altLang="en-US" sz="1100" baseline="0">
              <a:solidFill>
                <a:sysClr val="windowText" lastClr="000000"/>
              </a:solidFill>
              <a:effectLst/>
              <a:latin typeface="+mn-lt"/>
              <a:ea typeface="+mn-ea"/>
              <a:cs typeface="+mn-cs"/>
            </a:rPr>
            <a:t>町道整備事業債等の</a:t>
          </a:r>
          <a:r>
            <a:rPr kumimoji="1" lang="ja-JP" altLang="ja-JP" sz="1100" baseline="0">
              <a:solidFill>
                <a:sysClr val="windowText" lastClr="000000"/>
              </a:solidFill>
              <a:effectLst/>
              <a:latin typeface="+mn-lt"/>
              <a:ea typeface="+mn-ea"/>
              <a:cs typeface="+mn-cs"/>
            </a:rPr>
            <a:t>発行により増となったものの、防災行政無線デジタル同報系整備事業債の償還等により減となり、地方債現在高は</a:t>
          </a:r>
          <a:r>
            <a:rPr kumimoji="1" lang="ja-JP" altLang="en-US" sz="1100" baseline="0">
              <a:solidFill>
                <a:sysClr val="windowText" lastClr="000000"/>
              </a:solidFill>
              <a:effectLst/>
              <a:latin typeface="+mn-lt"/>
              <a:ea typeface="+mn-ea"/>
              <a:cs typeface="+mn-cs"/>
            </a:rPr>
            <a:t>３７６</a:t>
          </a:r>
          <a:r>
            <a:rPr kumimoji="1" lang="ja-JP" altLang="ja-JP" sz="1100" baseline="0">
              <a:solidFill>
                <a:sysClr val="windowText" lastClr="000000"/>
              </a:solidFill>
              <a:effectLst/>
              <a:latin typeface="+mn-lt"/>
              <a:ea typeface="+mn-ea"/>
              <a:cs typeface="+mn-cs"/>
            </a:rPr>
            <a:t>百万円減少した。</a:t>
          </a:r>
          <a:endParaRPr lang="ja-JP" altLang="ja-JP" sz="1400">
            <a:solidFill>
              <a:sysClr val="windowText" lastClr="000000"/>
            </a:solidFill>
            <a:effectLst/>
          </a:endParaRPr>
        </a:p>
        <a:p>
          <a:r>
            <a:rPr kumimoji="1" lang="ja-JP" altLang="ja-JP" sz="1100" baseline="0">
              <a:solidFill>
                <a:sysClr val="windowText" lastClr="000000"/>
              </a:solidFill>
              <a:effectLst/>
              <a:latin typeface="+mn-lt"/>
              <a:ea typeface="+mn-ea"/>
              <a:cs typeface="+mn-cs"/>
            </a:rPr>
            <a:t>　充当可能財源等については、</a:t>
          </a:r>
          <a:r>
            <a:rPr kumimoji="1" lang="ja-JP" altLang="ja-JP" sz="1100">
              <a:solidFill>
                <a:sysClr val="windowText" lastClr="000000"/>
              </a:solidFill>
              <a:effectLst/>
              <a:latin typeface="+mn-lt"/>
              <a:ea typeface="+mn-ea"/>
              <a:cs typeface="+mn-cs"/>
            </a:rPr>
            <a:t>ふるさと納税「大好きです大洗基金」が増となったことにより充当可能基金は</a:t>
          </a:r>
          <a:r>
            <a:rPr kumimoji="1" lang="ja-JP" altLang="en-US" sz="1100">
              <a:solidFill>
                <a:sysClr val="windowText" lastClr="000000"/>
              </a:solidFill>
              <a:effectLst/>
              <a:latin typeface="+mn-lt"/>
              <a:ea typeface="+mn-ea"/>
              <a:cs typeface="+mn-cs"/>
            </a:rPr>
            <a:t>２３６</a:t>
          </a:r>
          <a:r>
            <a:rPr kumimoji="1" lang="ja-JP" altLang="ja-JP" sz="1100">
              <a:solidFill>
                <a:sysClr val="windowText" lastClr="000000"/>
              </a:solidFill>
              <a:effectLst/>
              <a:latin typeface="+mn-lt"/>
              <a:ea typeface="+mn-ea"/>
              <a:cs typeface="+mn-cs"/>
            </a:rPr>
            <a:t>百万円増となったものの、</a:t>
          </a:r>
          <a:r>
            <a:rPr kumimoji="1" lang="ja-JP" altLang="ja-JP" sz="1100" baseline="0">
              <a:solidFill>
                <a:sysClr val="windowText" lastClr="000000"/>
              </a:solidFill>
              <a:effectLst/>
              <a:latin typeface="+mn-lt"/>
              <a:ea typeface="+mn-ea"/>
              <a:cs typeface="+mn-cs"/>
            </a:rPr>
            <a:t>充当可能特定歳入が</a:t>
          </a:r>
          <a:r>
            <a:rPr kumimoji="1" lang="ja-JP" altLang="en-US" sz="1100" baseline="0">
              <a:solidFill>
                <a:sysClr val="windowText" lastClr="000000"/>
              </a:solidFill>
              <a:effectLst/>
              <a:latin typeface="+mn-lt"/>
              <a:ea typeface="+mn-ea"/>
              <a:cs typeface="+mn-cs"/>
            </a:rPr>
            <a:t>１８３</a:t>
          </a:r>
          <a:r>
            <a:rPr kumimoji="1" lang="ja-JP" altLang="ja-JP" sz="1100" baseline="0">
              <a:solidFill>
                <a:sysClr val="windowText" lastClr="000000"/>
              </a:solidFill>
              <a:effectLst/>
              <a:latin typeface="+mn-lt"/>
              <a:ea typeface="+mn-ea"/>
              <a:cs typeface="+mn-cs"/>
            </a:rPr>
            <a:t>百万円、基準財政需要額算入見込額が</a:t>
          </a:r>
          <a:r>
            <a:rPr kumimoji="1" lang="ja-JP" altLang="en-US" sz="1100" baseline="0">
              <a:solidFill>
                <a:sysClr val="windowText" lastClr="000000"/>
              </a:solidFill>
              <a:effectLst/>
              <a:latin typeface="+mn-lt"/>
              <a:ea typeface="+mn-ea"/>
              <a:cs typeface="+mn-cs"/>
            </a:rPr>
            <a:t>１２８</a:t>
          </a:r>
          <a:r>
            <a:rPr kumimoji="1" lang="ja-JP" altLang="ja-JP" sz="1100" baseline="0">
              <a:solidFill>
                <a:sysClr val="windowText" lastClr="000000"/>
              </a:solidFill>
              <a:effectLst/>
              <a:latin typeface="+mn-lt"/>
              <a:ea typeface="+mn-ea"/>
              <a:cs typeface="+mn-cs"/>
            </a:rPr>
            <a:t>百万円減少した結果、将来負担比率の分子は</a:t>
          </a:r>
          <a:r>
            <a:rPr kumimoji="1" lang="ja-JP" altLang="en-US" sz="1100" baseline="0">
              <a:solidFill>
                <a:sysClr val="windowText" lastClr="000000"/>
              </a:solidFill>
              <a:effectLst/>
              <a:latin typeface="+mn-lt"/>
              <a:ea typeface="+mn-ea"/>
              <a:cs typeface="+mn-cs"/>
            </a:rPr>
            <a:t>３９１</a:t>
          </a:r>
          <a:r>
            <a:rPr kumimoji="1" lang="ja-JP" altLang="ja-JP" sz="1100" baseline="0">
              <a:solidFill>
                <a:sysClr val="windowText" lastClr="000000"/>
              </a:solidFill>
              <a:effectLst/>
              <a:latin typeface="+mn-lt"/>
              <a:ea typeface="+mn-ea"/>
              <a:cs typeface="+mn-cs"/>
            </a:rPr>
            <a:t>百万円減少した。</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今後</a:t>
          </a:r>
          <a:r>
            <a:rPr lang="ja-JP" altLang="en-US" sz="1100">
              <a:solidFill>
                <a:sysClr val="windowText" lastClr="000000"/>
              </a:solidFill>
              <a:effectLst/>
              <a:latin typeface="+mn-lt"/>
              <a:ea typeface="+mn-ea"/>
              <a:cs typeface="+mn-cs"/>
            </a:rPr>
            <a:t>も</a:t>
          </a:r>
          <a:r>
            <a:rPr lang="ja-JP"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新消防庁舎建設事業や水道管更新事業などの大規模事業</a:t>
          </a:r>
          <a:r>
            <a:rPr kumimoji="1" lang="ja-JP" altLang="en-US" sz="1100">
              <a:solidFill>
                <a:sysClr val="windowText" lastClr="000000"/>
              </a:solidFill>
              <a:effectLst/>
              <a:latin typeface="+mn-lt"/>
              <a:ea typeface="+mn-ea"/>
              <a:cs typeface="+mn-cs"/>
            </a:rPr>
            <a:t>により</a:t>
          </a:r>
          <a:r>
            <a:rPr kumimoji="1" lang="ja-JP" altLang="ja-JP" sz="1100" baseline="0">
              <a:solidFill>
                <a:sysClr val="windowText" lastClr="000000"/>
              </a:solidFill>
              <a:effectLst/>
              <a:latin typeface="+mn-lt"/>
              <a:ea typeface="+mn-ea"/>
              <a:cs typeface="+mn-cs"/>
            </a:rPr>
            <a:t>地方債現在高の増加が見込まれることから、</a:t>
          </a:r>
          <a:r>
            <a:rPr lang="ja-JP" altLang="ja-JP" sz="1100">
              <a:solidFill>
                <a:sysClr val="windowText" lastClr="000000"/>
              </a:solidFill>
              <a:effectLst/>
              <a:latin typeface="+mn-lt"/>
              <a:ea typeface="+mn-ea"/>
              <a:cs typeface="+mn-cs"/>
            </a:rPr>
            <a:t>将来の負担軽減に向け</a:t>
          </a:r>
          <a:r>
            <a:rPr lang="ja-JP" altLang="en-US" sz="1100">
              <a:solidFill>
                <a:sysClr val="windowText" lastClr="000000"/>
              </a:solidFill>
              <a:effectLst/>
              <a:latin typeface="+mn-lt"/>
              <a:ea typeface="+mn-ea"/>
              <a:cs typeface="+mn-cs"/>
            </a:rPr>
            <a:t>、その他の</a:t>
          </a:r>
          <a:r>
            <a:rPr lang="ja-JP" altLang="ja-JP" sz="1100">
              <a:solidFill>
                <a:sysClr val="windowText" lastClr="000000"/>
              </a:solidFill>
              <a:effectLst/>
              <a:latin typeface="+mn-lt"/>
              <a:ea typeface="+mn-ea"/>
              <a:cs typeface="+mn-cs"/>
            </a:rPr>
            <a:t>地方債発行を抑制</a:t>
          </a:r>
          <a:r>
            <a:rPr lang="ja-JP" altLang="en-US" sz="1100">
              <a:solidFill>
                <a:sysClr val="windowText" lastClr="000000"/>
              </a:solidFill>
              <a:effectLst/>
              <a:latin typeface="+mn-lt"/>
              <a:ea typeface="+mn-ea"/>
              <a:cs typeface="+mn-cs"/>
            </a:rPr>
            <a:t>するとともに</a:t>
          </a:r>
          <a:r>
            <a:rPr kumimoji="1" lang="ja-JP" altLang="ja-JP" sz="1100">
              <a:solidFill>
                <a:sysClr val="windowText" lastClr="000000"/>
              </a:solidFill>
              <a:effectLst/>
              <a:latin typeface="+mn-lt"/>
              <a:ea typeface="+mn-ea"/>
              <a:cs typeface="+mn-cs"/>
            </a:rPr>
            <a:t>、</a:t>
          </a:r>
          <a:r>
            <a:rPr kumimoji="1" lang="ja-JP" altLang="ja-JP" sz="1100" baseline="0">
              <a:solidFill>
                <a:sysClr val="windowText" lastClr="000000"/>
              </a:solidFill>
              <a:effectLst/>
              <a:latin typeface="+mn-lt"/>
              <a:ea typeface="+mn-ea"/>
              <a:cs typeface="+mn-cs"/>
            </a:rPr>
            <a:t>基金積み立て等により引き続き健全な財政運営に努める</a:t>
          </a:r>
          <a:r>
            <a:rPr kumimoji="1" lang="ja-JP" altLang="en-US" sz="1100" baseline="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茨城県大洗町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ysClr val="windowText" lastClr="000000"/>
              </a:solidFill>
              <a:effectLst/>
              <a:latin typeface="+mn-lt"/>
              <a:ea typeface="+mn-ea"/>
              <a:cs typeface="+mn-cs"/>
            </a:rPr>
            <a:t>財政調整基金</a:t>
          </a:r>
          <a:r>
            <a:rPr kumimoji="1" lang="ja-JP" altLang="en-US" sz="1100">
              <a:solidFill>
                <a:sysClr val="windowText" lastClr="000000"/>
              </a:solidFill>
              <a:effectLst/>
              <a:latin typeface="+mn-lt"/>
              <a:ea typeface="+mn-ea"/>
              <a:cs typeface="+mn-cs"/>
            </a:rPr>
            <a:t>及び減債基金</a:t>
          </a:r>
          <a:r>
            <a:rPr kumimoji="1" lang="ja-JP" altLang="ja-JP" sz="1100">
              <a:solidFill>
                <a:sysClr val="windowText" lastClr="000000"/>
              </a:solidFill>
              <a:effectLst/>
              <a:latin typeface="+mn-lt"/>
              <a:ea typeface="+mn-ea"/>
              <a:cs typeface="+mn-cs"/>
            </a:rPr>
            <a:t>については大きな動きはなかった</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pPr eaLnBrk="1" fontAlgn="auto" latinLnBrk="0" hangingPunct="1"/>
          <a:r>
            <a:rPr kumimoji="1" lang="ja-JP" altLang="ja-JP" sz="1100">
              <a:solidFill>
                <a:sysClr val="windowText" lastClr="000000"/>
              </a:solidFill>
              <a:effectLst/>
              <a:latin typeface="+mn-lt"/>
              <a:ea typeface="+mn-ea"/>
              <a:cs typeface="+mn-cs"/>
            </a:rPr>
            <a:t>その他の特定目的基金については、ふるさと納税「大好きです大洗基金」について寄附金</a:t>
          </a:r>
          <a:r>
            <a:rPr kumimoji="1" lang="ja-JP" altLang="en-US" sz="1100">
              <a:solidFill>
                <a:sysClr val="windowText" lastClr="000000"/>
              </a:solidFill>
              <a:effectLst/>
              <a:latin typeface="+mn-lt"/>
              <a:ea typeface="+mn-ea"/>
              <a:cs typeface="+mn-cs"/>
            </a:rPr>
            <a:t>８６８</a:t>
          </a:r>
          <a:r>
            <a:rPr kumimoji="1" lang="ja-JP" altLang="ja-JP" sz="1100">
              <a:solidFill>
                <a:sysClr val="windowText" lastClr="000000"/>
              </a:solidFill>
              <a:effectLst/>
              <a:latin typeface="+mn-lt"/>
              <a:ea typeface="+mn-ea"/>
              <a:cs typeface="+mn-cs"/>
            </a:rPr>
            <a:t>百万円を積み立てた一方、昨年度までに頂いた寄附金を寄附者の希望する事業に</a:t>
          </a:r>
          <a:r>
            <a:rPr kumimoji="1" lang="ja-JP" altLang="en-US" sz="1100">
              <a:solidFill>
                <a:sysClr val="windowText" lastClr="000000"/>
              </a:solidFill>
              <a:effectLst/>
              <a:latin typeface="+mn-lt"/>
              <a:ea typeface="+mn-ea"/>
              <a:cs typeface="+mn-cs"/>
            </a:rPr>
            <a:t>６５６</a:t>
          </a:r>
          <a:r>
            <a:rPr kumimoji="1" lang="ja-JP" altLang="ja-JP" sz="1100">
              <a:solidFill>
                <a:sysClr val="windowText" lastClr="000000"/>
              </a:solidFill>
              <a:effectLst/>
              <a:latin typeface="+mn-lt"/>
              <a:ea typeface="+mn-ea"/>
              <a:cs typeface="+mn-cs"/>
            </a:rPr>
            <a:t>百万円繰り入れたことにより、</a:t>
          </a:r>
          <a:r>
            <a:rPr kumimoji="1" lang="ja-JP" altLang="en-US" sz="1100">
              <a:solidFill>
                <a:sysClr val="windowText" lastClr="000000"/>
              </a:solidFill>
              <a:effectLst/>
              <a:latin typeface="+mn-lt"/>
              <a:ea typeface="+mn-ea"/>
              <a:cs typeface="+mn-cs"/>
            </a:rPr>
            <a:t>２１２</a:t>
          </a:r>
          <a:r>
            <a:rPr kumimoji="1" lang="ja-JP" altLang="ja-JP" sz="1100">
              <a:solidFill>
                <a:sysClr val="windowText" lastClr="000000"/>
              </a:solidFill>
              <a:effectLst/>
              <a:latin typeface="+mn-lt"/>
              <a:ea typeface="+mn-ea"/>
              <a:cs typeface="+mn-cs"/>
            </a:rPr>
            <a:t>百万円の増となり、基金全体としては２４</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百万円の増となった。</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財政調整基金及び減債基金については、基金残高が少ないことから今後の財政運営を考慮し、計画的に積み立てを行う一方、特定目的基金についてもそれぞれの基金・施設の運営状況に合わせ、積み立て・取り崩しを行っていくことを予定している。</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大好きです大洗基金：ふるさと納税で頂いた寄附金を積み立て、寄附者の希望する事業への活用を通じて町の活性化を図る。</a:t>
          </a:r>
          <a:endParaRPr lang="ja-JP" altLang="ja-JP" sz="1400">
            <a:solidFill>
              <a:sysClr val="windowText" lastClr="000000"/>
            </a:solidFill>
            <a:effectLst/>
          </a:endParaRPr>
        </a:p>
        <a:p>
          <a:pPr eaLnBrk="1" fontAlgn="auto" latinLnBrk="0" hangingPunct="1"/>
          <a:r>
            <a:rPr kumimoji="1" lang="en-US" altLang="ja-JP" sz="1100" baseline="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福祉基金：健康づくりや生きがいづくりなど、地域における保健福祉活動の推進を図る。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漁業振興基金：大洗町漁業協同組合が実施する事業を支援し、漁業の振興を図る。　</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町営公園墓地建設改良基金：町営公園墓地の利便性向上のため建設及び改良を図る。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町営キャンプ場施設整備等管理</a:t>
          </a:r>
          <a:r>
            <a:rPr kumimoji="1" lang="ja-JP" altLang="ja-JP" sz="1100">
              <a:solidFill>
                <a:sysClr val="windowText" lastClr="000000"/>
              </a:solidFill>
              <a:effectLst/>
              <a:latin typeface="+mn-lt"/>
              <a:ea typeface="+mn-ea"/>
              <a:cs typeface="+mn-cs"/>
            </a:rPr>
            <a:t>運営基金</a:t>
          </a:r>
          <a:r>
            <a:rPr kumimoji="1" lang="ja-JP" altLang="en-US" sz="1100">
              <a:solidFill>
                <a:sysClr val="windowText" lastClr="000000"/>
              </a:solidFill>
              <a:effectLst/>
              <a:latin typeface="+mn-lt"/>
              <a:ea typeface="+mn-ea"/>
              <a:cs typeface="+mn-cs"/>
            </a:rPr>
            <a:t>：キャンプ場の施設整備及び管理運営に要する経費</a:t>
          </a:r>
          <a:endParaRPr lang="ja-JP" altLang="ja-JP" sz="1400">
            <a:solidFill>
              <a:sysClr val="windowText" lastClr="000000"/>
            </a:solidFill>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大好きです大洗基金：ふるさと納税として頂いた寄附金</a:t>
          </a:r>
          <a:r>
            <a:rPr kumimoji="1" lang="ja-JP" altLang="en-US" sz="1100">
              <a:solidFill>
                <a:sysClr val="windowText" lastClr="000000"/>
              </a:solidFill>
              <a:effectLst/>
              <a:latin typeface="+mn-lt"/>
              <a:ea typeface="+mn-ea"/>
              <a:cs typeface="+mn-cs"/>
            </a:rPr>
            <a:t>８６８</a:t>
          </a:r>
          <a:r>
            <a:rPr kumimoji="1" lang="ja-JP" altLang="ja-JP" sz="1100">
              <a:solidFill>
                <a:sysClr val="windowText" lastClr="000000"/>
              </a:solidFill>
              <a:effectLst/>
              <a:latin typeface="+mn-lt"/>
              <a:ea typeface="+mn-ea"/>
              <a:cs typeface="+mn-cs"/>
            </a:rPr>
            <a:t>百万円を積み立てた一方、昨年度までに頂いた寄附金を寄附者の希望する事業に</a:t>
          </a:r>
          <a:r>
            <a:rPr kumimoji="1" lang="ja-JP" altLang="en-US" sz="1100">
              <a:solidFill>
                <a:sysClr val="windowText" lastClr="000000"/>
              </a:solidFill>
              <a:effectLst/>
              <a:latin typeface="+mn-lt"/>
              <a:ea typeface="+mn-ea"/>
              <a:cs typeface="+mn-cs"/>
            </a:rPr>
            <a:t>６５６</a:t>
          </a:r>
          <a:r>
            <a:rPr kumimoji="1" lang="ja-JP" altLang="ja-JP" sz="1100">
              <a:solidFill>
                <a:sysClr val="windowText" lastClr="000000"/>
              </a:solidFill>
              <a:effectLst/>
              <a:latin typeface="+mn-lt"/>
              <a:ea typeface="+mn-ea"/>
              <a:cs typeface="+mn-cs"/>
            </a:rPr>
            <a:t>百万円繰り入れたことにより、２</a:t>
          </a:r>
          <a:r>
            <a:rPr kumimoji="1" lang="ja-JP" altLang="en-US" sz="1100">
              <a:solidFill>
                <a:sysClr val="windowText" lastClr="000000"/>
              </a:solidFill>
              <a:effectLst/>
              <a:latin typeface="+mn-lt"/>
              <a:ea typeface="+mn-ea"/>
              <a:cs typeface="+mn-cs"/>
            </a:rPr>
            <a:t>１２</a:t>
          </a:r>
          <a:r>
            <a:rPr kumimoji="1" lang="ja-JP" altLang="ja-JP" sz="1100">
              <a:solidFill>
                <a:sysClr val="windowText" lastClr="000000"/>
              </a:solidFill>
              <a:effectLst/>
              <a:latin typeface="+mn-lt"/>
              <a:ea typeface="+mn-ea"/>
              <a:cs typeface="+mn-cs"/>
            </a:rPr>
            <a:t>百万円の増となった。</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大好きです大洗基金：ふるさと納税の寄附金を原資としており、今後はふるさと納税事業拡充により増加</a:t>
          </a:r>
          <a:r>
            <a:rPr kumimoji="1" lang="ja-JP" altLang="en-US" sz="1100">
              <a:solidFill>
                <a:sysClr val="windowText" lastClr="000000"/>
              </a:solidFill>
              <a:effectLst/>
              <a:latin typeface="+mn-lt"/>
              <a:ea typeface="+mn-ea"/>
              <a:cs typeface="+mn-cs"/>
            </a:rPr>
            <a:t>を図る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増減なし</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財政調整基金の残高が少ないことから、災害への備え等のために標準財政規模の１５％程度を確保できるよう積み立てに努める。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ysClr val="windowText" lastClr="000000"/>
              </a:solidFill>
              <a:effectLst/>
              <a:latin typeface="+mn-lt"/>
              <a:ea typeface="+mn-ea"/>
              <a:cs typeface="+mn-cs"/>
            </a:rPr>
            <a:t>増減なし</a:t>
          </a:r>
          <a:endParaRPr lang="ja-JP" altLang="ja-JP">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町債については、今後も</a:t>
          </a:r>
          <a:r>
            <a:rPr kumimoji="1" lang="ja-JP" altLang="ja-JP" sz="1100">
              <a:solidFill>
                <a:sysClr val="windowText" lastClr="000000"/>
              </a:solidFill>
              <a:effectLst/>
              <a:latin typeface="+mn-lt"/>
              <a:ea typeface="+mn-ea"/>
              <a:cs typeface="+mn-cs"/>
            </a:rPr>
            <a:t>新消防庁舎建設事業や水道管更新事業などの大規模事業により</a:t>
          </a:r>
          <a:r>
            <a:rPr kumimoji="1" lang="ja-JP" altLang="ja-JP" sz="1100" baseline="0">
              <a:solidFill>
                <a:sysClr val="windowText" lastClr="000000"/>
              </a:solidFill>
              <a:effectLst/>
              <a:latin typeface="+mn-lt"/>
              <a:ea typeface="+mn-ea"/>
              <a:cs typeface="+mn-cs"/>
            </a:rPr>
            <a:t>地方債</a:t>
          </a:r>
          <a:r>
            <a:rPr kumimoji="1" lang="ja-JP" altLang="en-US" sz="1100" baseline="0">
              <a:solidFill>
                <a:sysClr val="windowText" lastClr="000000"/>
              </a:solidFill>
              <a:effectLst/>
              <a:latin typeface="+mn-lt"/>
              <a:ea typeface="+mn-ea"/>
              <a:cs typeface="+mn-cs"/>
            </a:rPr>
            <a:t>発行</a:t>
          </a:r>
          <a:r>
            <a:rPr kumimoji="1" lang="ja-JP" altLang="ja-JP" sz="1100" baseline="0">
              <a:solidFill>
                <a:sysClr val="windowText" lastClr="000000"/>
              </a:solidFill>
              <a:effectLst/>
              <a:latin typeface="+mn-lt"/>
              <a:ea typeface="+mn-ea"/>
              <a:cs typeface="+mn-cs"/>
            </a:rPr>
            <a:t>が見込まれ</a:t>
          </a:r>
          <a:r>
            <a:rPr kumimoji="1" lang="ja-JP" altLang="en-US" sz="1100" baseline="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増加の方向で推移</a:t>
          </a:r>
          <a:r>
            <a:rPr kumimoji="1" lang="ja-JP" altLang="ja-JP" sz="1100">
              <a:solidFill>
                <a:sysClr val="windowText" lastClr="000000"/>
              </a:solidFill>
              <a:effectLst/>
              <a:latin typeface="+mn-lt"/>
              <a:ea typeface="+mn-ea"/>
              <a:cs typeface="+mn-cs"/>
            </a:rPr>
            <a:t>することが予想される。</a:t>
          </a:r>
          <a:r>
            <a:rPr kumimoji="1" lang="ja-JP" altLang="en-US" sz="1100">
              <a:solidFill>
                <a:sysClr val="windowText" lastClr="000000"/>
              </a:solidFill>
              <a:effectLst/>
              <a:latin typeface="+mn-lt"/>
              <a:ea typeface="+mn-ea"/>
              <a:cs typeface="+mn-cs"/>
            </a:rPr>
            <a:t>それらに備え、計画的に</a:t>
          </a:r>
          <a:r>
            <a:rPr kumimoji="1" lang="ja-JP" altLang="ja-JP" sz="1100">
              <a:solidFill>
                <a:sysClr val="windowText" lastClr="000000"/>
              </a:solidFill>
              <a:effectLst/>
              <a:latin typeface="+mn-lt"/>
              <a:ea typeface="+mn-ea"/>
              <a:cs typeface="+mn-cs"/>
            </a:rPr>
            <a:t>積み立てを行う。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茨城県大洗町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15,461
14,340
23.89
11,315,895
10,870,618
361,407
4,585,930
8,765,356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有形固定資産減価償却率は類似団体内平均値より低い水準となっている。これは近年の統合小学校建設関連事業及び町民会館大規模改修事業等の大型建設事業実施に伴い、有形固定資産減価償却率の低い資産が多くなっていることによる。今後については公共施設等総合管理計画や個別施設計画に基づき、施設の維持管理を適切に進めていく。</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72" name="有形固定資産減価償却率平均値テキスト"/>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楕円 82"/>
        <xdr:cNvSpPr/>
      </xdr:nvSpPr>
      <xdr:spPr>
        <a:xfrm>
          <a:off x="47117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24782</xdr:rowOff>
    </xdr:from>
    <xdr:ext cx="405111" cy="259045"/>
    <xdr:sp macro="" textlink="">
      <xdr:nvSpPr>
        <xdr:cNvPr id="84" name="有形固定資産減価償却率該当値テキスト"/>
        <xdr:cNvSpPr txBox="1"/>
      </xdr:nvSpPr>
      <xdr:spPr>
        <a:xfrm>
          <a:off x="4813300" y="576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130175</xdr:rowOff>
    </xdr:from>
    <xdr:to>
      <xdr:col>19</xdr:col>
      <xdr:colOff>187325</xdr:colOff>
      <xdr:row>30</xdr:row>
      <xdr:rowOff>60325</xdr:rowOff>
    </xdr:to>
    <xdr:sp macro="" textlink="">
      <xdr:nvSpPr>
        <xdr:cNvPr id="85" name="楕円 84"/>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52705</xdr:rowOff>
    </xdr:to>
    <xdr:cxnSp macro="">
      <xdr:nvCxnSpPr>
        <xdr:cNvPr id="86" name="直線コネクタ 85"/>
        <xdr:cNvCxnSpPr/>
      </xdr:nvCxnSpPr>
      <xdr:spPr>
        <a:xfrm>
          <a:off x="4051300" y="5924550"/>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96248</xdr:rowOff>
    </xdr:from>
    <xdr:to>
      <xdr:col>15</xdr:col>
      <xdr:colOff>187325</xdr:colOff>
      <xdr:row>30</xdr:row>
      <xdr:rowOff>26398</xdr:rowOff>
    </xdr:to>
    <xdr:sp macro="" textlink="">
      <xdr:nvSpPr>
        <xdr:cNvPr id="87" name="楕円 86"/>
        <xdr:cNvSpPr/>
      </xdr:nvSpPr>
      <xdr:spPr>
        <a:xfrm>
          <a:off x="3238500" y="583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147048</xdr:rowOff>
    </xdr:from>
    <xdr:to>
      <xdr:col>19</xdr:col>
      <xdr:colOff>136525</xdr:colOff>
      <xdr:row>30</xdr:row>
      <xdr:rowOff>9525</xdr:rowOff>
    </xdr:to>
    <xdr:cxnSp macro="">
      <xdr:nvCxnSpPr>
        <xdr:cNvPr id="88" name="直線コネクタ 87"/>
        <xdr:cNvCxnSpPr/>
      </xdr:nvCxnSpPr>
      <xdr:spPr>
        <a:xfrm>
          <a:off x="3289300" y="5890623"/>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53068</xdr:rowOff>
    </xdr:from>
    <xdr:to>
      <xdr:col>11</xdr:col>
      <xdr:colOff>187325</xdr:colOff>
      <xdr:row>29</xdr:row>
      <xdr:rowOff>154668</xdr:rowOff>
    </xdr:to>
    <xdr:sp macro="" textlink="">
      <xdr:nvSpPr>
        <xdr:cNvPr id="89" name="楕円 88"/>
        <xdr:cNvSpPr/>
      </xdr:nvSpPr>
      <xdr:spPr>
        <a:xfrm>
          <a:off x="24765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103868</xdr:rowOff>
    </xdr:from>
    <xdr:to>
      <xdr:col>15</xdr:col>
      <xdr:colOff>136525</xdr:colOff>
      <xdr:row>29</xdr:row>
      <xdr:rowOff>147048</xdr:rowOff>
    </xdr:to>
    <xdr:cxnSp macro="">
      <xdr:nvCxnSpPr>
        <xdr:cNvPr id="90" name="直線コネクタ 89"/>
        <xdr:cNvCxnSpPr/>
      </xdr:nvCxnSpPr>
      <xdr:spPr>
        <a:xfrm>
          <a:off x="2527300" y="584744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49983</xdr:rowOff>
    </xdr:from>
    <xdr:to>
      <xdr:col>7</xdr:col>
      <xdr:colOff>187325</xdr:colOff>
      <xdr:row>29</xdr:row>
      <xdr:rowOff>151583</xdr:rowOff>
    </xdr:to>
    <xdr:sp macro="" textlink="">
      <xdr:nvSpPr>
        <xdr:cNvPr id="91" name="楕円 90"/>
        <xdr:cNvSpPr/>
      </xdr:nvSpPr>
      <xdr:spPr>
        <a:xfrm>
          <a:off x="1714500" y="579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100783</xdr:rowOff>
    </xdr:from>
    <xdr:to>
      <xdr:col>11</xdr:col>
      <xdr:colOff>136525</xdr:colOff>
      <xdr:row>29</xdr:row>
      <xdr:rowOff>103868</xdr:rowOff>
    </xdr:to>
    <xdr:cxnSp macro="">
      <xdr:nvCxnSpPr>
        <xdr:cNvPr id="92" name="直線コネクタ 91"/>
        <xdr:cNvCxnSpPr/>
      </xdr:nvCxnSpPr>
      <xdr:spPr>
        <a:xfrm>
          <a:off x="1765300" y="5844358"/>
          <a:ext cx="7620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93" name="n_1aveValue有形固定資産減価償却率"/>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94" name="n_2aveValue有形固定資産減価償却率"/>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95" name="n_3aveValue有形固定資産減価償却率"/>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96" name="n_4aveValue有形固定資産減価償却率"/>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76852</xdr:rowOff>
    </xdr:from>
    <xdr:ext cx="405111" cy="259045"/>
    <xdr:sp macro="" textlink="">
      <xdr:nvSpPr>
        <xdr:cNvPr id="97" name="n_1mainValue有形固定資産減価償却率"/>
        <xdr:cNvSpPr txBox="1"/>
      </xdr:nvSpPr>
      <xdr:spPr>
        <a:xfrm>
          <a:off x="38360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42925</xdr:rowOff>
    </xdr:from>
    <xdr:ext cx="405111" cy="259045"/>
    <xdr:sp macro="" textlink="">
      <xdr:nvSpPr>
        <xdr:cNvPr id="98" name="n_2mainValue有形固定資産減価償却率"/>
        <xdr:cNvSpPr txBox="1"/>
      </xdr:nvSpPr>
      <xdr:spPr>
        <a:xfrm>
          <a:off x="3086744" y="5615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171195</xdr:rowOff>
    </xdr:from>
    <xdr:ext cx="405111" cy="259045"/>
    <xdr:sp macro="" textlink="">
      <xdr:nvSpPr>
        <xdr:cNvPr id="99" name="n_3mainValue有形固定資産減価償却率"/>
        <xdr:cNvSpPr txBox="1"/>
      </xdr:nvSpPr>
      <xdr:spPr>
        <a:xfrm>
          <a:off x="2324744" y="5571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168110</xdr:rowOff>
    </xdr:from>
    <xdr:ext cx="405111" cy="259045"/>
    <xdr:sp macro="" textlink="">
      <xdr:nvSpPr>
        <xdr:cNvPr id="100" name="n_4mainValue有形固定資産減価償却率"/>
        <xdr:cNvSpPr txBox="1"/>
      </xdr:nvSpPr>
      <xdr:spPr>
        <a:xfrm>
          <a:off x="1562744" y="5568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債務償還比率は類似団体内平均値より高い水準にある。これは近年の統合小学校建設関連事業及び町民会館大規模改修事業等の大型建設事業実施に伴い、財源とした地方債の残高が多くなっていることが影響していると考えられる。今後の財政健全化に向けて、地方債発行の抑制に努めていく。</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1" name="フローチャート: 判断 140"/>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17862</xdr:rowOff>
    </xdr:from>
    <xdr:to>
      <xdr:col>76</xdr:col>
      <xdr:colOff>73025</xdr:colOff>
      <xdr:row>32</xdr:row>
      <xdr:rowOff>119462</xdr:rowOff>
    </xdr:to>
    <xdr:sp macro="" textlink="">
      <xdr:nvSpPr>
        <xdr:cNvPr id="147" name="楕円 146"/>
        <xdr:cNvSpPr/>
      </xdr:nvSpPr>
      <xdr:spPr>
        <a:xfrm>
          <a:off x="14744700" y="627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167739</xdr:rowOff>
    </xdr:from>
    <xdr:ext cx="469744" cy="259045"/>
    <xdr:sp macro="" textlink="">
      <xdr:nvSpPr>
        <xdr:cNvPr id="148" name="債務償還比率該当値テキスト"/>
        <xdr:cNvSpPr txBox="1"/>
      </xdr:nvSpPr>
      <xdr:spPr>
        <a:xfrm>
          <a:off x="14846300" y="625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112087</xdr:rowOff>
    </xdr:from>
    <xdr:to>
      <xdr:col>72</xdr:col>
      <xdr:colOff>123825</xdr:colOff>
      <xdr:row>33</xdr:row>
      <xdr:rowOff>42237</xdr:rowOff>
    </xdr:to>
    <xdr:sp macro="" textlink="">
      <xdr:nvSpPr>
        <xdr:cNvPr id="149" name="楕円 148"/>
        <xdr:cNvSpPr/>
      </xdr:nvSpPr>
      <xdr:spPr>
        <a:xfrm>
          <a:off x="14033500" y="637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68662</xdr:rowOff>
    </xdr:from>
    <xdr:to>
      <xdr:col>76</xdr:col>
      <xdr:colOff>22225</xdr:colOff>
      <xdr:row>32</xdr:row>
      <xdr:rowOff>162887</xdr:rowOff>
    </xdr:to>
    <xdr:cxnSp macro="">
      <xdr:nvCxnSpPr>
        <xdr:cNvPr id="150" name="直線コネクタ 149"/>
        <xdr:cNvCxnSpPr/>
      </xdr:nvCxnSpPr>
      <xdr:spPr>
        <a:xfrm flipV="1">
          <a:off x="14084300" y="6326587"/>
          <a:ext cx="711200" cy="9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123072</xdr:rowOff>
    </xdr:from>
    <xdr:to>
      <xdr:col>68</xdr:col>
      <xdr:colOff>123825</xdr:colOff>
      <xdr:row>34</xdr:row>
      <xdr:rowOff>53222</xdr:rowOff>
    </xdr:to>
    <xdr:sp macro="" textlink="">
      <xdr:nvSpPr>
        <xdr:cNvPr id="151" name="楕円 150"/>
        <xdr:cNvSpPr/>
      </xdr:nvSpPr>
      <xdr:spPr>
        <a:xfrm>
          <a:off x="13271500" y="655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162887</xdr:rowOff>
    </xdr:from>
    <xdr:to>
      <xdr:col>72</xdr:col>
      <xdr:colOff>73025</xdr:colOff>
      <xdr:row>34</xdr:row>
      <xdr:rowOff>2422</xdr:rowOff>
    </xdr:to>
    <xdr:cxnSp macro="">
      <xdr:nvCxnSpPr>
        <xdr:cNvPr id="152" name="直線コネクタ 151"/>
        <xdr:cNvCxnSpPr/>
      </xdr:nvCxnSpPr>
      <xdr:spPr>
        <a:xfrm flipV="1">
          <a:off x="13322300" y="6420812"/>
          <a:ext cx="762000" cy="18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93735</xdr:rowOff>
    </xdr:from>
    <xdr:to>
      <xdr:col>64</xdr:col>
      <xdr:colOff>123825</xdr:colOff>
      <xdr:row>33</xdr:row>
      <xdr:rowOff>23885</xdr:rowOff>
    </xdr:to>
    <xdr:sp macro="" textlink="">
      <xdr:nvSpPr>
        <xdr:cNvPr id="153" name="楕円 152"/>
        <xdr:cNvSpPr/>
      </xdr:nvSpPr>
      <xdr:spPr>
        <a:xfrm>
          <a:off x="12509500" y="635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144535</xdr:rowOff>
    </xdr:from>
    <xdr:to>
      <xdr:col>68</xdr:col>
      <xdr:colOff>73025</xdr:colOff>
      <xdr:row>34</xdr:row>
      <xdr:rowOff>2422</xdr:rowOff>
    </xdr:to>
    <xdr:cxnSp macro="">
      <xdr:nvCxnSpPr>
        <xdr:cNvPr id="154" name="直線コネクタ 153"/>
        <xdr:cNvCxnSpPr/>
      </xdr:nvCxnSpPr>
      <xdr:spPr>
        <a:xfrm>
          <a:off x="12560300" y="6402460"/>
          <a:ext cx="762000" cy="20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24719</xdr:rowOff>
    </xdr:from>
    <xdr:to>
      <xdr:col>60</xdr:col>
      <xdr:colOff>123825</xdr:colOff>
      <xdr:row>34</xdr:row>
      <xdr:rowOff>126319</xdr:rowOff>
    </xdr:to>
    <xdr:sp macro="" textlink="">
      <xdr:nvSpPr>
        <xdr:cNvPr id="155" name="楕円 154"/>
        <xdr:cNvSpPr/>
      </xdr:nvSpPr>
      <xdr:spPr>
        <a:xfrm>
          <a:off x="11747500" y="662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144535</xdr:rowOff>
    </xdr:from>
    <xdr:to>
      <xdr:col>64</xdr:col>
      <xdr:colOff>73025</xdr:colOff>
      <xdr:row>34</xdr:row>
      <xdr:rowOff>75519</xdr:rowOff>
    </xdr:to>
    <xdr:cxnSp macro="">
      <xdr:nvCxnSpPr>
        <xdr:cNvPr id="156" name="直線コネクタ 155"/>
        <xdr:cNvCxnSpPr/>
      </xdr:nvCxnSpPr>
      <xdr:spPr>
        <a:xfrm flipV="1">
          <a:off x="11798300" y="6402460"/>
          <a:ext cx="762000" cy="27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59" name="n_3aveValue債務償還比率"/>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0" name="n_4aveValue債務償還比率"/>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33364</xdr:rowOff>
    </xdr:from>
    <xdr:ext cx="469744" cy="259045"/>
    <xdr:sp macro="" textlink="">
      <xdr:nvSpPr>
        <xdr:cNvPr id="161" name="n_1mainValue債務償還比率"/>
        <xdr:cNvSpPr txBox="1"/>
      </xdr:nvSpPr>
      <xdr:spPr>
        <a:xfrm>
          <a:off x="13836727" y="646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44349</xdr:rowOff>
    </xdr:from>
    <xdr:ext cx="469744" cy="259045"/>
    <xdr:sp macro="" textlink="">
      <xdr:nvSpPr>
        <xdr:cNvPr id="162" name="n_2mainValue債務償還比率"/>
        <xdr:cNvSpPr txBox="1"/>
      </xdr:nvSpPr>
      <xdr:spPr>
        <a:xfrm>
          <a:off x="13087427" y="664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15012</xdr:rowOff>
    </xdr:from>
    <xdr:ext cx="469744" cy="259045"/>
    <xdr:sp macro="" textlink="">
      <xdr:nvSpPr>
        <xdr:cNvPr id="163" name="n_3mainValue債務償還比率"/>
        <xdr:cNvSpPr txBox="1"/>
      </xdr:nvSpPr>
      <xdr:spPr>
        <a:xfrm>
          <a:off x="12325427" y="644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117446</xdr:rowOff>
    </xdr:from>
    <xdr:ext cx="469744" cy="259045"/>
    <xdr:sp macro="" textlink="">
      <xdr:nvSpPr>
        <xdr:cNvPr id="164" name="n_4mainValue債務償還比率"/>
        <xdr:cNvSpPr txBox="1"/>
      </xdr:nvSpPr>
      <xdr:spPr>
        <a:xfrm>
          <a:off x="11563427" y="671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茨城県大洗町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15,461
14,340
23.89
11,315,895
10,870,618
361,407
4,585,930
8,765,356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88265</xdr:rowOff>
    </xdr:from>
    <xdr:to>
      <xdr:col>24</xdr:col>
      <xdr:colOff>114300</xdr:colOff>
      <xdr:row>34</xdr:row>
      <xdr:rowOff>18415</xdr:rowOff>
    </xdr:to>
    <xdr:sp macro="" textlink="">
      <xdr:nvSpPr>
        <xdr:cNvPr id="73" name="楕円 72"/>
        <xdr:cNvSpPr/>
      </xdr:nvSpPr>
      <xdr:spPr>
        <a:xfrm>
          <a:off x="4584700" y="574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41292</xdr:rowOff>
    </xdr:from>
    <xdr:ext cx="405111" cy="259045"/>
    <xdr:sp macro="" textlink="">
      <xdr:nvSpPr>
        <xdr:cNvPr id="74" name="【道路】&#10;有形固定資産減価償却率該当値テキスト"/>
        <xdr:cNvSpPr txBox="1"/>
      </xdr:nvSpPr>
      <xdr:spPr>
        <a:xfrm>
          <a:off x="4673600" y="5699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61595</xdr:rowOff>
    </xdr:from>
    <xdr:to>
      <xdr:col>20</xdr:col>
      <xdr:colOff>38100</xdr:colOff>
      <xdr:row>33</xdr:row>
      <xdr:rowOff>163195</xdr:rowOff>
    </xdr:to>
    <xdr:sp macro="" textlink="">
      <xdr:nvSpPr>
        <xdr:cNvPr id="75" name="楕円 74"/>
        <xdr:cNvSpPr/>
      </xdr:nvSpPr>
      <xdr:spPr>
        <a:xfrm>
          <a:off x="3746500" y="571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112395</xdr:rowOff>
    </xdr:from>
    <xdr:to>
      <xdr:col>24</xdr:col>
      <xdr:colOff>63500</xdr:colOff>
      <xdr:row>33</xdr:row>
      <xdr:rowOff>139065</xdr:rowOff>
    </xdr:to>
    <xdr:cxnSp macro="">
      <xdr:nvCxnSpPr>
        <xdr:cNvPr id="76" name="直線コネクタ 75"/>
        <xdr:cNvCxnSpPr/>
      </xdr:nvCxnSpPr>
      <xdr:spPr>
        <a:xfrm>
          <a:off x="3797300" y="57702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25400</xdr:rowOff>
    </xdr:from>
    <xdr:to>
      <xdr:col>15</xdr:col>
      <xdr:colOff>101600</xdr:colOff>
      <xdr:row>33</xdr:row>
      <xdr:rowOff>127000</xdr:rowOff>
    </xdr:to>
    <xdr:sp macro="" textlink="">
      <xdr:nvSpPr>
        <xdr:cNvPr id="77" name="楕円 76"/>
        <xdr:cNvSpPr/>
      </xdr:nvSpPr>
      <xdr:spPr>
        <a:xfrm>
          <a:off x="2857500" y="568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76200</xdr:rowOff>
    </xdr:from>
    <xdr:to>
      <xdr:col>19</xdr:col>
      <xdr:colOff>177800</xdr:colOff>
      <xdr:row>33</xdr:row>
      <xdr:rowOff>112395</xdr:rowOff>
    </xdr:to>
    <xdr:cxnSp macro="">
      <xdr:nvCxnSpPr>
        <xdr:cNvPr id="78" name="直線コネクタ 77"/>
        <xdr:cNvCxnSpPr/>
      </xdr:nvCxnSpPr>
      <xdr:spPr>
        <a:xfrm>
          <a:off x="2908300" y="57340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162560</xdr:rowOff>
    </xdr:from>
    <xdr:to>
      <xdr:col>10</xdr:col>
      <xdr:colOff>165100</xdr:colOff>
      <xdr:row>33</xdr:row>
      <xdr:rowOff>92710</xdr:rowOff>
    </xdr:to>
    <xdr:sp macro="" textlink="">
      <xdr:nvSpPr>
        <xdr:cNvPr id="79" name="楕円 78"/>
        <xdr:cNvSpPr/>
      </xdr:nvSpPr>
      <xdr:spPr>
        <a:xfrm>
          <a:off x="1968500" y="56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41910</xdr:rowOff>
    </xdr:from>
    <xdr:to>
      <xdr:col>15</xdr:col>
      <xdr:colOff>50800</xdr:colOff>
      <xdr:row>33</xdr:row>
      <xdr:rowOff>76200</xdr:rowOff>
    </xdr:to>
    <xdr:cxnSp macro="">
      <xdr:nvCxnSpPr>
        <xdr:cNvPr id="80" name="直線コネクタ 79"/>
        <xdr:cNvCxnSpPr/>
      </xdr:nvCxnSpPr>
      <xdr:spPr>
        <a:xfrm>
          <a:off x="2019300" y="56997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145415</xdr:rowOff>
    </xdr:from>
    <xdr:to>
      <xdr:col>6</xdr:col>
      <xdr:colOff>38100</xdr:colOff>
      <xdr:row>33</xdr:row>
      <xdr:rowOff>75565</xdr:rowOff>
    </xdr:to>
    <xdr:sp macro="" textlink="">
      <xdr:nvSpPr>
        <xdr:cNvPr id="81" name="楕円 80"/>
        <xdr:cNvSpPr/>
      </xdr:nvSpPr>
      <xdr:spPr>
        <a:xfrm>
          <a:off x="1079500" y="563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24765</xdr:rowOff>
    </xdr:from>
    <xdr:to>
      <xdr:col>10</xdr:col>
      <xdr:colOff>114300</xdr:colOff>
      <xdr:row>33</xdr:row>
      <xdr:rowOff>41910</xdr:rowOff>
    </xdr:to>
    <xdr:cxnSp macro="">
      <xdr:nvCxnSpPr>
        <xdr:cNvPr id="82" name="直線コネクタ 81"/>
        <xdr:cNvCxnSpPr/>
      </xdr:nvCxnSpPr>
      <xdr:spPr>
        <a:xfrm>
          <a:off x="1130300" y="56826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8272</xdr:rowOff>
    </xdr:from>
    <xdr:ext cx="405111" cy="259045"/>
    <xdr:sp macro="" textlink="">
      <xdr:nvSpPr>
        <xdr:cNvPr id="87" name="n_1mainValue【道路】&#10;有形固定資産減価償却率"/>
        <xdr:cNvSpPr txBox="1"/>
      </xdr:nvSpPr>
      <xdr:spPr>
        <a:xfrm>
          <a:off x="3582044" y="54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143527</xdr:rowOff>
    </xdr:from>
    <xdr:ext cx="405111" cy="259045"/>
    <xdr:sp macro="" textlink="">
      <xdr:nvSpPr>
        <xdr:cNvPr id="88" name="n_2mainValue【道路】&#10;有形固定資産減価償却率"/>
        <xdr:cNvSpPr txBox="1"/>
      </xdr:nvSpPr>
      <xdr:spPr>
        <a:xfrm>
          <a:off x="2705744" y="54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109237</xdr:rowOff>
    </xdr:from>
    <xdr:ext cx="405111" cy="259045"/>
    <xdr:sp macro="" textlink="">
      <xdr:nvSpPr>
        <xdr:cNvPr id="89" name="n_3mainValue【道路】&#10;有形固定資産減価償却率"/>
        <xdr:cNvSpPr txBox="1"/>
      </xdr:nvSpPr>
      <xdr:spPr>
        <a:xfrm>
          <a:off x="1816744" y="542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92092</xdr:rowOff>
    </xdr:from>
    <xdr:ext cx="405111" cy="259045"/>
    <xdr:sp macro="" textlink="">
      <xdr:nvSpPr>
        <xdr:cNvPr id="90" name="n_4mainValue【道路】&#10;有形固定資産減価償却率"/>
        <xdr:cNvSpPr txBox="1"/>
      </xdr:nvSpPr>
      <xdr:spPr>
        <a:xfrm>
          <a:off x="927744" y="54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147086</xdr:rowOff>
    </xdr:from>
    <xdr:to>
      <xdr:col>55</xdr:col>
      <xdr:colOff>50800</xdr:colOff>
      <xdr:row>42</xdr:row>
      <xdr:rowOff>77236</xdr:rowOff>
    </xdr:to>
    <xdr:sp macro="" textlink="">
      <xdr:nvSpPr>
        <xdr:cNvPr id="130" name="楕円 129"/>
        <xdr:cNvSpPr/>
      </xdr:nvSpPr>
      <xdr:spPr>
        <a:xfrm>
          <a:off x="10426700" y="717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xdr:cNvSpPr txBox="1"/>
      </xdr:nvSpPr>
      <xdr:spPr>
        <a:xfrm>
          <a:off x="10515600" y="711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147307</xdr:rowOff>
    </xdr:from>
    <xdr:to>
      <xdr:col>50</xdr:col>
      <xdr:colOff>165100</xdr:colOff>
      <xdr:row>42</xdr:row>
      <xdr:rowOff>77457</xdr:rowOff>
    </xdr:to>
    <xdr:sp macro="" textlink="">
      <xdr:nvSpPr>
        <xdr:cNvPr id="132" name="楕円 131"/>
        <xdr:cNvSpPr/>
      </xdr:nvSpPr>
      <xdr:spPr>
        <a:xfrm>
          <a:off x="9588500" y="71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26436</xdr:rowOff>
    </xdr:from>
    <xdr:to>
      <xdr:col>55</xdr:col>
      <xdr:colOff>0</xdr:colOff>
      <xdr:row>42</xdr:row>
      <xdr:rowOff>26657</xdr:rowOff>
    </xdr:to>
    <xdr:cxnSp macro="">
      <xdr:nvCxnSpPr>
        <xdr:cNvPr id="133" name="直線コネクタ 132"/>
        <xdr:cNvCxnSpPr/>
      </xdr:nvCxnSpPr>
      <xdr:spPr>
        <a:xfrm flipV="1">
          <a:off x="9639300" y="7227336"/>
          <a:ext cx="838200" cy="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147462</xdr:rowOff>
    </xdr:from>
    <xdr:to>
      <xdr:col>46</xdr:col>
      <xdr:colOff>38100</xdr:colOff>
      <xdr:row>42</xdr:row>
      <xdr:rowOff>77612</xdr:rowOff>
    </xdr:to>
    <xdr:sp macro="" textlink="">
      <xdr:nvSpPr>
        <xdr:cNvPr id="134" name="楕円 133"/>
        <xdr:cNvSpPr/>
      </xdr:nvSpPr>
      <xdr:spPr>
        <a:xfrm>
          <a:off x="8699500" y="717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26657</xdr:rowOff>
    </xdr:from>
    <xdr:to>
      <xdr:col>50</xdr:col>
      <xdr:colOff>114300</xdr:colOff>
      <xdr:row>42</xdr:row>
      <xdr:rowOff>26812</xdr:rowOff>
    </xdr:to>
    <xdr:cxnSp macro="">
      <xdr:nvCxnSpPr>
        <xdr:cNvPr id="135" name="直線コネクタ 134"/>
        <xdr:cNvCxnSpPr/>
      </xdr:nvCxnSpPr>
      <xdr:spPr>
        <a:xfrm flipV="1">
          <a:off x="8750300" y="7227557"/>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147575</xdr:rowOff>
    </xdr:from>
    <xdr:to>
      <xdr:col>41</xdr:col>
      <xdr:colOff>101600</xdr:colOff>
      <xdr:row>42</xdr:row>
      <xdr:rowOff>77725</xdr:rowOff>
    </xdr:to>
    <xdr:sp macro="" textlink="">
      <xdr:nvSpPr>
        <xdr:cNvPr id="136" name="楕円 135"/>
        <xdr:cNvSpPr/>
      </xdr:nvSpPr>
      <xdr:spPr>
        <a:xfrm>
          <a:off x="7810500" y="71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26812</xdr:rowOff>
    </xdr:from>
    <xdr:to>
      <xdr:col>45</xdr:col>
      <xdr:colOff>177800</xdr:colOff>
      <xdr:row>42</xdr:row>
      <xdr:rowOff>26925</xdr:rowOff>
    </xdr:to>
    <xdr:cxnSp macro="">
      <xdr:nvCxnSpPr>
        <xdr:cNvPr id="137" name="直線コネクタ 136"/>
        <xdr:cNvCxnSpPr/>
      </xdr:nvCxnSpPr>
      <xdr:spPr>
        <a:xfrm flipV="1">
          <a:off x="7861300" y="7227712"/>
          <a:ext cx="889000" cy="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147851</xdr:rowOff>
    </xdr:from>
    <xdr:to>
      <xdr:col>36</xdr:col>
      <xdr:colOff>165100</xdr:colOff>
      <xdr:row>42</xdr:row>
      <xdr:rowOff>78001</xdr:rowOff>
    </xdr:to>
    <xdr:sp macro="" textlink="">
      <xdr:nvSpPr>
        <xdr:cNvPr id="138" name="楕円 137"/>
        <xdr:cNvSpPr/>
      </xdr:nvSpPr>
      <xdr:spPr>
        <a:xfrm>
          <a:off x="6921500" y="717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26925</xdr:rowOff>
    </xdr:from>
    <xdr:to>
      <xdr:col>41</xdr:col>
      <xdr:colOff>50800</xdr:colOff>
      <xdr:row>42</xdr:row>
      <xdr:rowOff>27201</xdr:rowOff>
    </xdr:to>
    <xdr:cxnSp macro="">
      <xdr:nvCxnSpPr>
        <xdr:cNvPr id="139" name="直線コネクタ 138"/>
        <xdr:cNvCxnSpPr/>
      </xdr:nvCxnSpPr>
      <xdr:spPr>
        <a:xfrm flipV="1">
          <a:off x="6972300" y="7227825"/>
          <a:ext cx="889000" cy="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68584</xdr:rowOff>
    </xdr:from>
    <xdr:ext cx="469744" cy="259045"/>
    <xdr:sp macro="" textlink="">
      <xdr:nvSpPr>
        <xdr:cNvPr id="144" name="n_1mainValue【道路】&#10;一人当たり延長"/>
        <xdr:cNvSpPr txBox="1"/>
      </xdr:nvSpPr>
      <xdr:spPr>
        <a:xfrm>
          <a:off x="9391727" y="726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68739</xdr:rowOff>
    </xdr:from>
    <xdr:ext cx="469744" cy="259045"/>
    <xdr:sp macro="" textlink="">
      <xdr:nvSpPr>
        <xdr:cNvPr id="145" name="n_2mainValue【道路】&#10;一人当たり延長"/>
        <xdr:cNvSpPr txBox="1"/>
      </xdr:nvSpPr>
      <xdr:spPr>
        <a:xfrm>
          <a:off x="8515427" y="726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68852</xdr:rowOff>
    </xdr:from>
    <xdr:ext cx="469744" cy="259045"/>
    <xdr:sp macro="" textlink="">
      <xdr:nvSpPr>
        <xdr:cNvPr id="146" name="n_3mainValue【道路】&#10;一人当たり延長"/>
        <xdr:cNvSpPr txBox="1"/>
      </xdr:nvSpPr>
      <xdr:spPr>
        <a:xfrm>
          <a:off x="7626427" y="726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69128</xdr:rowOff>
    </xdr:from>
    <xdr:ext cx="469744" cy="259045"/>
    <xdr:sp macro="" textlink="">
      <xdr:nvSpPr>
        <xdr:cNvPr id="147" name="n_4mainValue【道路】&#10;一人当たり延長"/>
        <xdr:cNvSpPr txBox="1"/>
      </xdr:nvSpPr>
      <xdr:spPr>
        <a:xfrm>
          <a:off x="6737427" y="7270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29210</xdr:rowOff>
    </xdr:from>
    <xdr:to>
      <xdr:col>24</xdr:col>
      <xdr:colOff>114300</xdr:colOff>
      <xdr:row>62</xdr:row>
      <xdr:rowOff>130810</xdr:rowOff>
    </xdr:to>
    <xdr:sp macro="" textlink="">
      <xdr:nvSpPr>
        <xdr:cNvPr id="188" name="楕円 187"/>
        <xdr:cNvSpPr/>
      </xdr:nvSpPr>
      <xdr:spPr>
        <a:xfrm>
          <a:off x="45847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7637</xdr:rowOff>
    </xdr:from>
    <xdr:ext cx="405111" cy="259045"/>
    <xdr:sp macro="" textlink="">
      <xdr:nvSpPr>
        <xdr:cNvPr id="189" name="【橋りょう・トンネル】&#10;有形固定資産減価償却率該当値テキスト"/>
        <xdr:cNvSpPr txBox="1"/>
      </xdr:nvSpPr>
      <xdr:spPr>
        <a:xfrm>
          <a:off x="4673600"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6350</xdr:rowOff>
    </xdr:from>
    <xdr:to>
      <xdr:col>20</xdr:col>
      <xdr:colOff>38100</xdr:colOff>
      <xdr:row>62</xdr:row>
      <xdr:rowOff>107950</xdr:rowOff>
    </xdr:to>
    <xdr:sp macro="" textlink="">
      <xdr:nvSpPr>
        <xdr:cNvPr id="190" name="楕円 189"/>
        <xdr:cNvSpPr/>
      </xdr:nvSpPr>
      <xdr:spPr>
        <a:xfrm>
          <a:off x="3746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57150</xdr:rowOff>
    </xdr:from>
    <xdr:to>
      <xdr:col>24</xdr:col>
      <xdr:colOff>63500</xdr:colOff>
      <xdr:row>62</xdr:row>
      <xdr:rowOff>80010</xdr:rowOff>
    </xdr:to>
    <xdr:cxnSp macro="">
      <xdr:nvCxnSpPr>
        <xdr:cNvPr id="191" name="直線コネクタ 190"/>
        <xdr:cNvCxnSpPr/>
      </xdr:nvCxnSpPr>
      <xdr:spPr>
        <a:xfrm>
          <a:off x="3797300" y="1068705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153035</xdr:rowOff>
    </xdr:from>
    <xdr:to>
      <xdr:col>15</xdr:col>
      <xdr:colOff>101600</xdr:colOff>
      <xdr:row>62</xdr:row>
      <xdr:rowOff>83185</xdr:rowOff>
    </xdr:to>
    <xdr:sp macro="" textlink="">
      <xdr:nvSpPr>
        <xdr:cNvPr id="192" name="楕円 191"/>
        <xdr:cNvSpPr/>
      </xdr:nvSpPr>
      <xdr:spPr>
        <a:xfrm>
          <a:off x="2857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32385</xdr:rowOff>
    </xdr:from>
    <xdr:to>
      <xdr:col>19</xdr:col>
      <xdr:colOff>177800</xdr:colOff>
      <xdr:row>62</xdr:row>
      <xdr:rowOff>57150</xdr:rowOff>
    </xdr:to>
    <xdr:cxnSp macro="">
      <xdr:nvCxnSpPr>
        <xdr:cNvPr id="193" name="直線コネクタ 192"/>
        <xdr:cNvCxnSpPr/>
      </xdr:nvCxnSpPr>
      <xdr:spPr>
        <a:xfrm>
          <a:off x="2908300" y="106622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130175</xdr:rowOff>
    </xdr:from>
    <xdr:to>
      <xdr:col>10</xdr:col>
      <xdr:colOff>165100</xdr:colOff>
      <xdr:row>62</xdr:row>
      <xdr:rowOff>60325</xdr:rowOff>
    </xdr:to>
    <xdr:sp macro="" textlink="">
      <xdr:nvSpPr>
        <xdr:cNvPr id="194" name="楕円 193"/>
        <xdr:cNvSpPr/>
      </xdr:nvSpPr>
      <xdr:spPr>
        <a:xfrm>
          <a:off x="1968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9525</xdr:rowOff>
    </xdr:from>
    <xdr:to>
      <xdr:col>15</xdr:col>
      <xdr:colOff>50800</xdr:colOff>
      <xdr:row>62</xdr:row>
      <xdr:rowOff>32385</xdr:rowOff>
    </xdr:to>
    <xdr:cxnSp macro="">
      <xdr:nvCxnSpPr>
        <xdr:cNvPr id="195" name="直線コネクタ 194"/>
        <xdr:cNvCxnSpPr/>
      </xdr:nvCxnSpPr>
      <xdr:spPr>
        <a:xfrm>
          <a:off x="2019300" y="1063942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107315</xdr:rowOff>
    </xdr:from>
    <xdr:to>
      <xdr:col>6</xdr:col>
      <xdr:colOff>38100</xdr:colOff>
      <xdr:row>62</xdr:row>
      <xdr:rowOff>37465</xdr:rowOff>
    </xdr:to>
    <xdr:sp macro="" textlink="">
      <xdr:nvSpPr>
        <xdr:cNvPr id="196" name="楕円 195"/>
        <xdr:cNvSpPr/>
      </xdr:nvSpPr>
      <xdr:spPr>
        <a:xfrm>
          <a:off x="1079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158115</xdr:rowOff>
    </xdr:from>
    <xdr:to>
      <xdr:col>10</xdr:col>
      <xdr:colOff>114300</xdr:colOff>
      <xdr:row>62</xdr:row>
      <xdr:rowOff>9525</xdr:rowOff>
    </xdr:to>
    <xdr:cxnSp macro="">
      <xdr:nvCxnSpPr>
        <xdr:cNvPr id="197" name="直線コネクタ 196"/>
        <xdr:cNvCxnSpPr/>
      </xdr:nvCxnSpPr>
      <xdr:spPr>
        <a:xfrm>
          <a:off x="1130300" y="106165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99077</xdr:rowOff>
    </xdr:from>
    <xdr:ext cx="405111" cy="259045"/>
    <xdr:sp macro="" textlink="">
      <xdr:nvSpPr>
        <xdr:cNvPr id="202" name="n_1mainValue【橋りょう・トンネル】&#10;有形固定資産減価償却率"/>
        <xdr:cNvSpPr txBox="1"/>
      </xdr:nvSpPr>
      <xdr:spPr>
        <a:xfrm>
          <a:off x="35820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74312</xdr:rowOff>
    </xdr:from>
    <xdr:ext cx="405111" cy="259045"/>
    <xdr:sp macro="" textlink="">
      <xdr:nvSpPr>
        <xdr:cNvPr id="203" name="n_2mainValue【橋りょう・トンネル】&#10;有形固定資産減価償却率"/>
        <xdr:cNvSpPr txBox="1"/>
      </xdr:nvSpPr>
      <xdr:spPr>
        <a:xfrm>
          <a:off x="270574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51452</xdr:rowOff>
    </xdr:from>
    <xdr:ext cx="405111" cy="259045"/>
    <xdr:sp macro="" textlink="">
      <xdr:nvSpPr>
        <xdr:cNvPr id="204" name="n_3mainValue【橋りょう・トンネル】&#10;有形固定資産減価償却率"/>
        <xdr:cNvSpPr txBox="1"/>
      </xdr:nvSpPr>
      <xdr:spPr>
        <a:xfrm>
          <a:off x="1816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28592</xdr:rowOff>
    </xdr:from>
    <xdr:ext cx="405111" cy="259045"/>
    <xdr:sp macro="" textlink="">
      <xdr:nvSpPr>
        <xdr:cNvPr id="205" name="n_4mainValue【橋りょう・トンネル】&#10;有形固定資産減価償却率"/>
        <xdr:cNvSpPr txBox="1"/>
      </xdr:nvSpPr>
      <xdr:spPr>
        <a:xfrm>
          <a:off x="9277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117279</xdr:rowOff>
    </xdr:from>
    <xdr:to>
      <xdr:col>55</xdr:col>
      <xdr:colOff>50800</xdr:colOff>
      <xdr:row>64</xdr:row>
      <xdr:rowOff>47429</xdr:rowOff>
    </xdr:to>
    <xdr:sp macro="" textlink="">
      <xdr:nvSpPr>
        <xdr:cNvPr id="243" name="楕円 242"/>
        <xdr:cNvSpPr/>
      </xdr:nvSpPr>
      <xdr:spPr>
        <a:xfrm>
          <a:off x="10426700" y="1091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32206</xdr:rowOff>
    </xdr:from>
    <xdr:ext cx="534377" cy="259045"/>
    <xdr:sp macro="" textlink="">
      <xdr:nvSpPr>
        <xdr:cNvPr id="244" name="【橋りょう・トンネル】&#10;一人当たり有形固定資産（償却資産）額該当値テキスト"/>
        <xdr:cNvSpPr txBox="1"/>
      </xdr:nvSpPr>
      <xdr:spPr>
        <a:xfrm>
          <a:off x="10515600" y="1083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117334</xdr:rowOff>
    </xdr:from>
    <xdr:to>
      <xdr:col>50</xdr:col>
      <xdr:colOff>165100</xdr:colOff>
      <xdr:row>64</xdr:row>
      <xdr:rowOff>47484</xdr:rowOff>
    </xdr:to>
    <xdr:sp macro="" textlink="">
      <xdr:nvSpPr>
        <xdr:cNvPr id="245" name="楕円 244"/>
        <xdr:cNvSpPr/>
      </xdr:nvSpPr>
      <xdr:spPr>
        <a:xfrm>
          <a:off x="9588500" y="109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168079</xdr:rowOff>
    </xdr:from>
    <xdr:to>
      <xdr:col>55</xdr:col>
      <xdr:colOff>0</xdr:colOff>
      <xdr:row>63</xdr:row>
      <xdr:rowOff>168134</xdr:rowOff>
    </xdr:to>
    <xdr:cxnSp macro="">
      <xdr:nvCxnSpPr>
        <xdr:cNvPr id="246" name="直線コネクタ 245"/>
        <xdr:cNvCxnSpPr/>
      </xdr:nvCxnSpPr>
      <xdr:spPr>
        <a:xfrm flipV="1">
          <a:off x="9639300" y="10969429"/>
          <a:ext cx="8382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117379</xdr:rowOff>
    </xdr:from>
    <xdr:to>
      <xdr:col>46</xdr:col>
      <xdr:colOff>38100</xdr:colOff>
      <xdr:row>64</xdr:row>
      <xdr:rowOff>47529</xdr:rowOff>
    </xdr:to>
    <xdr:sp macro="" textlink="">
      <xdr:nvSpPr>
        <xdr:cNvPr id="247" name="楕円 246"/>
        <xdr:cNvSpPr/>
      </xdr:nvSpPr>
      <xdr:spPr>
        <a:xfrm>
          <a:off x="8699500" y="1091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168134</xdr:rowOff>
    </xdr:from>
    <xdr:to>
      <xdr:col>50</xdr:col>
      <xdr:colOff>114300</xdr:colOff>
      <xdr:row>63</xdr:row>
      <xdr:rowOff>168179</xdr:rowOff>
    </xdr:to>
    <xdr:cxnSp macro="">
      <xdr:nvCxnSpPr>
        <xdr:cNvPr id="248" name="直線コネクタ 247"/>
        <xdr:cNvCxnSpPr/>
      </xdr:nvCxnSpPr>
      <xdr:spPr>
        <a:xfrm flipV="1">
          <a:off x="8750300" y="10969484"/>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117411</xdr:rowOff>
    </xdr:from>
    <xdr:to>
      <xdr:col>41</xdr:col>
      <xdr:colOff>101600</xdr:colOff>
      <xdr:row>64</xdr:row>
      <xdr:rowOff>47561</xdr:rowOff>
    </xdr:to>
    <xdr:sp macro="" textlink="">
      <xdr:nvSpPr>
        <xdr:cNvPr id="249" name="楕円 248"/>
        <xdr:cNvSpPr/>
      </xdr:nvSpPr>
      <xdr:spPr>
        <a:xfrm>
          <a:off x="7810500" y="1091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168179</xdr:rowOff>
    </xdr:from>
    <xdr:to>
      <xdr:col>45</xdr:col>
      <xdr:colOff>177800</xdr:colOff>
      <xdr:row>63</xdr:row>
      <xdr:rowOff>168211</xdr:rowOff>
    </xdr:to>
    <xdr:cxnSp macro="">
      <xdr:nvCxnSpPr>
        <xdr:cNvPr id="250" name="直線コネクタ 249"/>
        <xdr:cNvCxnSpPr/>
      </xdr:nvCxnSpPr>
      <xdr:spPr>
        <a:xfrm flipV="1">
          <a:off x="7861300" y="10969529"/>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117484</xdr:rowOff>
    </xdr:from>
    <xdr:to>
      <xdr:col>36</xdr:col>
      <xdr:colOff>165100</xdr:colOff>
      <xdr:row>64</xdr:row>
      <xdr:rowOff>47634</xdr:rowOff>
    </xdr:to>
    <xdr:sp macro="" textlink="">
      <xdr:nvSpPr>
        <xdr:cNvPr id="251" name="楕円 250"/>
        <xdr:cNvSpPr/>
      </xdr:nvSpPr>
      <xdr:spPr>
        <a:xfrm>
          <a:off x="6921500" y="1091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168211</xdr:rowOff>
    </xdr:from>
    <xdr:to>
      <xdr:col>41</xdr:col>
      <xdr:colOff>50800</xdr:colOff>
      <xdr:row>63</xdr:row>
      <xdr:rowOff>168284</xdr:rowOff>
    </xdr:to>
    <xdr:cxnSp macro="">
      <xdr:nvCxnSpPr>
        <xdr:cNvPr id="252" name="直線コネクタ 251"/>
        <xdr:cNvCxnSpPr/>
      </xdr:nvCxnSpPr>
      <xdr:spPr>
        <a:xfrm flipV="1">
          <a:off x="6972300" y="10969561"/>
          <a:ext cx="889000" cy="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38611</xdr:rowOff>
    </xdr:from>
    <xdr:ext cx="534377" cy="259045"/>
    <xdr:sp macro="" textlink="">
      <xdr:nvSpPr>
        <xdr:cNvPr id="257" name="n_1mainValue【橋りょう・トンネル】&#10;一人当たり有形固定資産（償却資産）額"/>
        <xdr:cNvSpPr txBox="1"/>
      </xdr:nvSpPr>
      <xdr:spPr>
        <a:xfrm>
          <a:off x="9359411" y="110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38656</xdr:rowOff>
    </xdr:from>
    <xdr:ext cx="534377" cy="259045"/>
    <xdr:sp macro="" textlink="">
      <xdr:nvSpPr>
        <xdr:cNvPr id="258" name="n_2mainValue【橋りょう・トンネル】&#10;一人当たり有形固定資産（償却資産）額"/>
        <xdr:cNvSpPr txBox="1"/>
      </xdr:nvSpPr>
      <xdr:spPr>
        <a:xfrm>
          <a:off x="8483111" y="1101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38688</xdr:rowOff>
    </xdr:from>
    <xdr:ext cx="534377" cy="259045"/>
    <xdr:sp macro="" textlink="">
      <xdr:nvSpPr>
        <xdr:cNvPr id="259" name="n_3mainValue【橋りょう・トンネル】&#10;一人当たり有形固定資産（償却資産）額"/>
        <xdr:cNvSpPr txBox="1"/>
      </xdr:nvSpPr>
      <xdr:spPr>
        <a:xfrm>
          <a:off x="7594111" y="110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38761</xdr:rowOff>
    </xdr:from>
    <xdr:ext cx="534377" cy="259045"/>
    <xdr:sp macro="" textlink="">
      <xdr:nvSpPr>
        <xdr:cNvPr id="260" name="n_4mainValue【橋りょう・トンネル】&#10;一人当たり有形固定資産（償却資産）額"/>
        <xdr:cNvSpPr txBox="1"/>
      </xdr:nvSpPr>
      <xdr:spPr>
        <a:xfrm>
          <a:off x="6705111" y="1101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59689</xdr:rowOff>
    </xdr:from>
    <xdr:to>
      <xdr:col>24</xdr:col>
      <xdr:colOff>114300</xdr:colOff>
      <xdr:row>83</xdr:row>
      <xdr:rowOff>161289</xdr:rowOff>
    </xdr:to>
    <xdr:sp macro="" textlink="">
      <xdr:nvSpPr>
        <xdr:cNvPr id="301" name="楕円 300"/>
        <xdr:cNvSpPr/>
      </xdr:nvSpPr>
      <xdr:spPr>
        <a:xfrm>
          <a:off x="45847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82566</xdr:rowOff>
    </xdr:from>
    <xdr:ext cx="405111" cy="259045"/>
    <xdr:sp macro="" textlink="">
      <xdr:nvSpPr>
        <xdr:cNvPr id="302" name="【公営住宅】&#10;有形固定資産減価償却率該当値テキスト"/>
        <xdr:cNvSpPr txBox="1"/>
      </xdr:nvSpPr>
      <xdr:spPr>
        <a:xfrm>
          <a:off x="4673600" y="1414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25400</xdr:rowOff>
    </xdr:from>
    <xdr:to>
      <xdr:col>20</xdr:col>
      <xdr:colOff>38100</xdr:colOff>
      <xdr:row>83</xdr:row>
      <xdr:rowOff>127000</xdr:rowOff>
    </xdr:to>
    <xdr:sp macro="" textlink="">
      <xdr:nvSpPr>
        <xdr:cNvPr id="303" name="楕円 302"/>
        <xdr:cNvSpPr/>
      </xdr:nvSpPr>
      <xdr:spPr>
        <a:xfrm>
          <a:off x="3746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76200</xdr:rowOff>
    </xdr:from>
    <xdr:to>
      <xdr:col>24</xdr:col>
      <xdr:colOff>63500</xdr:colOff>
      <xdr:row>83</xdr:row>
      <xdr:rowOff>110489</xdr:rowOff>
    </xdr:to>
    <xdr:cxnSp macro="">
      <xdr:nvCxnSpPr>
        <xdr:cNvPr id="304" name="直線コネクタ 303"/>
        <xdr:cNvCxnSpPr/>
      </xdr:nvCxnSpPr>
      <xdr:spPr>
        <a:xfrm>
          <a:off x="3797300" y="1430655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158750</xdr:rowOff>
    </xdr:from>
    <xdr:to>
      <xdr:col>15</xdr:col>
      <xdr:colOff>101600</xdr:colOff>
      <xdr:row>83</xdr:row>
      <xdr:rowOff>88900</xdr:rowOff>
    </xdr:to>
    <xdr:sp macro="" textlink="">
      <xdr:nvSpPr>
        <xdr:cNvPr id="305" name="楕円 304"/>
        <xdr:cNvSpPr/>
      </xdr:nvSpPr>
      <xdr:spPr>
        <a:xfrm>
          <a:off x="2857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38100</xdr:rowOff>
    </xdr:from>
    <xdr:to>
      <xdr:col>19</xdr:col>
      <xdr:colOff>177800</xdr:colOff>
      <xdr:row>83</xdr:row>
      <xdr:rowOff>76200</xdr:rowOff>
    </xdr:to>
    <xdr:cxnSp macro="">
      <xdr:nvCxnSpPr>
        <xdr:cNvPr id="306" name="直線コネクタ 305"/>
        <xdr:cNvCxnSpPr/>
      </xdr:nvCxnSpPr>
      <xdr:spPr>
        <a:xfrm>
          <a:off x="2908300" y="14268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120650</xdr:rowOff>
    </xdr:from>
    <xdr:to>
      <xdr:col>10</xdr:col>
      <xdr:colOff>165100</xdr:colOff>
      <xdr:row>83</xdr:row>
      <xdr:rowOff>50800</xdr:rowOff>
    </xdr:to>
    <xdr:sp macro="" textlink="">
      <xdr:nvSpPr>
        <xdr:cNvPr id="307" name="楕円 306"/>
        <xdr:cNvSpPr/>
      </xdr:nvSpPr>
      <xdr:spPr>
        <a:xfrm>
          <a:off x="1968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0</xdr:rowOff>
    </xdr:from>
    <xdr:to>
      <xdr:col>15</xdr:col>
      <xdr:colOff>50800</xdr:colOff>
      <xdr:row>83</xdr:row>
      <xdr:rowOff>38100</xdr:rowOff>
    </xdr:to>
    <xdr:cxnSp macro="">
      <xdr:nvCxnSpPr>
        <xdr:cNvPr id="308" name="直線コネクタ 307"/>
        <xdr:cNvCxnSpPr/>
      </xdr:nvCxnSpPr>
      <xdr:spPr>
        <a:xfrm>
          <a:off x="2019300" y="14230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80645</xdr:rowOff>
    </xdr:from>
    <xdr:to>
      <xdr:col>6</xdr:col>
      <xdr:colOff>38100</xdr:colOff>
      <xdr:row>83</xdr:row>
      <xdr:rowOff>10795</xdr:rowOff>
    </xdr:to>
    <xdr:sp macro="" textlink="">
      <xdr:nvSpPr>
        <xdr:cNvPr id="309" name="楕円 308"/>
        <xdr:cNvSpPr/>
      </xdr:nvSpPr>
      <xdr:spPr>
        <a:xfrm>
          <a:off x="1079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131445</xdr:rowOff>
    </xdr:from>
    <xdr:to>
      <xdr:col>10</xdr:col>
      <xdr:colOff>114300</xdr:colOff>
      <xdr:row>83</xdr:row>
      <xdr:rowOff>0</xdr:rowOff>
    </xdr:to>
    <xdr:cxnSp macro="">
      <xdr:nvCxnSpPr>
        <xdr:cNvPr id="310" name="直線コネクタ 309"/>
        <xdr:cNvCxnSpPr/>
      </xdr:nvCxnSpPr>
      <xdr:spPr>
        <a:xfrm>
          <a:off x="1130300" y="141903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143527</xdr:rowOff>
    </xdr:from>
    <xdr:ext cx="405111" cy="259045"/>
    <xdr:sp macro="" textlink="">
      <xdr:nvSpPr>
        <xdr:cNvPr id="315" name="n_1mainValue【公営住宅】&#10;有形固定資産減価償却率"/>
        <xdr:cNvSpPr txBox="1"/>
      </xdr:nvSpPr>
      <xdr:spPr>
        <a:xfrm>
          <a:off x="3582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6" name="n_2mainValue【公営住宅】&#10;有形固定資産減価償却率"/>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67327</xdr:rowOff>
    </xdr:from>
    <xdr:ext cx="405111" cy="259045"/>
    <xdr:sp macro="" textlink="">
      <xdr:nvSpPr>
        <xdr:cNvPr id="317" name="n_3mainValue【公営住宅】&#10;有形固定資産減価償却率"/>
        <xdr:cNvSpPr txBox="1"/>
      </xdr:nvSpPr>
      <xdr:spPr>
        <a:xfrm>
          <a:off x="1816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27322</xdr:rowOff>
    </xdr:from>
    <xdr:ext cx="405111" cy="259045"/>
    <xdr:sp macro="" textlink="">
      <xdr:nvSpPr>
        <xdr:cNvPr id="318" name="n_4mainValue【公営住宅】&#10;有形固定資産減価償却率"/>
        <xdr:cNvSpPr txBox="1"/>
      </xdr:nvSpPr>
      <xdr:spPr>
        <a:xfrm>
          <a:off x="9277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xdr:cNvSpPr txBox="1"/>
      </xdr:nvSpPr>
      <xdr:spPr>
        <a:xfrm>
          <a:off x="10515600" y="14620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49512</xdr:rowOff>
    </xdr:from>
    <xdr:to>
      <xdr:col>55</xdr:col>
      <xdr:colOff>50800</xdr:colOff>
      <xdr:row>85</xdr:row>
      <xdr:rowOff>151112</xdr:rowOff>
    </xdr:to>
    <xdr:sp macro="" textlink="">
      <xdr:nvSpPr>
        <xdr:cNvPr id="360" name="楕円 359"/>
        <xdr:cNvSpPr/>
      </xdr:nvSpPr>
      <xdr:spPr>
        <a:xfrm>
          <a:off x="10426700" y="146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72389</xdr:rowOff>
    </xdr:from>
    <xdr:ext cx="469744" cy="259045"/>
    <xdr:sp macro="" textlink="">
      <xdr:nvSpPr>
        <xdr:cNvPr id="361" name="【公営住宅】&#10;一人当たり面積該当値テキスト"/>
        <xdr:cNvSpPr txBox="1"/>
      </xdr:nvSpPr>
      <xdr:spPr>
        <a:xfrm>
          <a:off x="10515600" y="1447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53431</xdr:rowOff>
    </xdr:from>
    <xdr:to>
      <xdr:col>50</xdr:col>
      <xdr:colOff>165100</xdr:colOff>
      <xdr:row>85</xdr:row>
      <xdr:rowOff>155031</xdr:rowOff>
    </xdr:to>
    <xdr:sp macro="" textlink="">
      <xdr:nvSpPr>
        <xdr:cNvPr id="362" name="楕円 361"/>
        <xdr:cNvSpPr/>
      </xdr:nvSpPr>
      <xdr:spPr>
        <a:xfrm>
          <a:off x="9588500" y="1462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100312</xdr:rowOff>
    </xdr:from>
    <xdr:to>
      <xdr:col>55</xdr:col>
      <xdr:colOff>0</xdr:colOff>
      <xdr:row>85</xdr:row>
      <xdr:rowOff>104231</xdr:rowOff>
    </xdr:to>
    <xdr:cxnSp macro="">
      <xdr:nvCxnSpPr>
        <xdr:cNvPr id="363" name="直線コネクタ 362"/>
        <xdr:cNvCxnSpPr/>
      </xdr:nvCxnSpPr>
      <xdr:spPr>
        <a:xfrm flipV="1">
          <a:off x="9639300" y="14673562"/>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56533</xdr:rowOff>
    </xdr:from>
    <xdr:to>
      <xdr:col>46</xdr:col>
      <xdr:colOff>38100</xdr:colOff>
      <xdr:row>85</xdr:row>
      <xdr:rowOff>158133</xdr:rowOff>
    </xdr:to>
    <xdr:sp macro="" textlink="">
      <xdr:nvSpPr>
        <xdr:cNvPr id="364" name="楕円 363"/>
        <xdr:cNvSpPr/>
      </xdr:nvSpPr>
      <xdr:spPr>
        <a:xfrm>
          <a:off x="8699500" y="1462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104231</xdr:rowOff>
    </xdr:from>
    <xdr:to>
      <xdr:col>50</xdr:col>
      <xdr:colOff>114300</xdr:colOff>
      <xdr:row>85</xdr:row>
      <xdr:rowOff>107333</xdr:rowOff>
    </xdr:to>
    <xdr:cxnSp macro="">
      <xdr:nvCxnSpPr>
        <xdr:cNvPr id="365" name="直線コネクタ 364"/>
        <xdr:cNvCxnSpPr/>
      </xdr:nvCxnSpPr>
      <xdr:spPr>
        <a:xfrm flipV="1">
          <a:off x="8750300" y="14677481"/>
          <a:ext cx="8890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58982</xdr:rowOff>
    </xdr:from>
    <xdr:to>
      <xdr:col>41</xdr:col>
      <xdr:colOff>101600</xdr:colOff>
      <xdr:row>85</xdr:row>
      <xdr:rowOff>160582</xdr:rowOff>
    </xdr:to>
    <xdr:sp macro="" textlink="">
      <xdr:nvSpPr>
        <xdr:cNvPr id="366" name="楕円 365"/>
        <xdr:cNvSpPr/>
      </xdr:nvSpPr>
      <xdr:spPr>
        <a:xfrm>
          <a:off x="7810500" y="1463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107333</xdr:rowOff>
    </xdr:from>
    <xdr:to>
      <xdr:col>45</xdr:col>
      <xdr:colOff>177800</xdr:colOff>
      <xdr:row>85</xdr:row>
      <xdr:rowOff>109782</xdr:rowOff>
    </xdr:to>
    <xdr:cxnSp macro="">
      <xdr:nvCxnSpPr>
        <xdr:cNvPr id="367" name="直線コネクタ 366"/>
        <xdr:cNvCxnSpPr/>
      </xdr:nvCxnSpPr>
      <xdr:spPr>
        <a:xfrm flipV="1">
          <a:off x="7861300" y="14680583"/>
          <a:ext cx="88900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64044</xdr:rowOff>
    </xdr:from>
    <xdr:to>
      <xdr:col>36</xdr:col>
      <xdr:colOff>165100</xdr:colOff>
      <xdr:row>85</xdr:row>
      <xdr:rowOff>165644</xdr:rowOff>
    </xdr:to>
    <xdr:sp macro="" textlink="">
      <xdr:nvSpPr>
        <xdr:cNvPr id="368" name="楕円 367"/>
        <xdr:cNvSpPr/>
      </xdr:nvSpPr>
      <xdr:spPr>
        <a:xfrm>
          <a:off x="6921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109782</xdr:rowOff>
    </xdr:from>
    <xdr:to>
      <xdr:col>41</xdr:col>
      <xdr:colOff>50800</xdr:colOff>
      <xdr:row>85</xdr:row>
      <xdr:rowOff>114844</xdr:rowOff>
    </xdr:to>
    <xdr:cxnSp macro="">
      <xdr:nvCxnSpPr>
        <xdr:cNvPr id="369" name="直線コネクタ 368"/>
        <xdr:cNvCxnSpPr/>
      </xdr:nvCxnSpPr>
      <xdr:spPr>
        <a:xfrm flipV="1">
          <a:off x="6972300" y="14683032"/>
          <a:ext cx="889000" cy="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xdr:cNvSpPr txBox="1"/>
      </xdr:nvSpPr>
      <xdr:spPr>
        <a:xfrm>
          <a:off x="9391727" y="1473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xdr:cNvSpPr txBox="1"/>
      </xdr:nvSpPr>
      <xdr:spPr>
        <a:xfrm>
          <a:off x="8515427" y="147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xdr:cNvSpPr txBox="1"/>
      </xdr:nvSpPr>
      <xdr:spPr>
        <a:xfrm>
          <a:off x="7626427" y="147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xdr:cNvSpPr txBox="1"/>
      </xdr:nvSpPr>
      <xdr:spPr>
        <a:xfrm>
          <a:off x="6737427" y="1476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108</xdr:rowOff>
    </xdr:from>
    <xdr:ext cx="469744" cy="259045"/>
    <xdr:sp macro="" textlink="">
      <xdr:nvSpPr>
        <xdr:cNvPr id="374" name="n_1mainValue【公営住宅】&#10;一人当たり面積"/>
        <xdr:cNvSpPr txBox="1"/>
      </xdr:nvSpPr>
      <xdr:spPr>
        <a:xfrm>
          <a:off x="9391727" y="144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3210</xdr:rowOff>
    </xdr:from>
    <xdr:ext cx="469744" cy="259045"/>
    <xdr:sp macro="" textlink="">
      <xdr:nvSpPr>
        <xdr:cNvPr id="375" name="n_2mainValue【公営住宅】&#10;一人当たり面積"/>
        <xdr:cNvSpPr txBox="1"/>
      </xdr:nvSpPr>
      <xdr:spPr>
        <a:xfrm>
          <a:off x="8515427" y="14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5659</xdr:rowOff>
    </xdr:from>
    <xdr:ext cx="469744" cy="259045"/>
    <xdr:sp macro="" textlink="">
      <xdr:nvSpPr>
        <xdr:cNvPr id="376" name="n_3mainValue【公営住宅】&#10;一人当たり面積"/>
        <xdr:cNvSpPr txBox="1"/>
      </xdr:nvSpPr>
      <xdr:spPr>
        <a:xfrm>
          <a:off x="7626427" y="1440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10721</xdr:rowOff>
    </xdr:from>
    <xdr:ext cx="469744" cy="259045"/>
    <xdr:sp macro="" textlink="">
      <xdr:nvSpPr>
        <xdr:cNvPr id="377" name="n_4mainValue【公営住宅】&#10;一人当たり面積"/>
        <xdr:cNvSpPr txBox="1"/>
      </xdr:nvSpPr>
      <xdr:spPr>
        <a:xfrm>
          <a:off x="6737427" y="144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0" name="直線コネクタ 399"/>
        <xdr:cNvCxnSpPr/>
      </xdr:nvCxnSpPr>
      <xdr:spPr>
        <a:xfrm flipV="1">
          <a:off x="4634865" y="17358361"/>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1" name="【港湾・漁港】&#10;有形固定資産減価償却率最小値テキスト"/>
        <xdr:cNvSpPr txBox="1"/>
      </xdr:nvSpPr>
      <xdr:spPr>
        <a:xfrm>
          <a:off x="4673600" y="1857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2" name="直線コネクタ 401"/>
        <xdr:cNvCxnSpPr/>
      </xdr:nvCxnSpPr>
      <xdr:spPr>
        <a:xfrm>
          <a:off x="4546600" y="1857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3" name="【港湾・漁港】&#10;有形固定資産減価償却率最大値テキスト"/>
        <xdr:cNvSpPr txBox="1"/>
      </xdr:nvSpPr>
      <xdr:spPr>
        <a:xfrm>
          <a:off x="4673600"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4" name="直線コネクタ 403"/>
        <xdr:cNvCxnSpPr/>
      </xdr:nvCxnSpPr>
      <xdr:spPr>
        <a:xfrm>
          <a:off x="4546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93997</xdr:rowOff>
    </xdr:from>
    <xdr:ext cx="405111" cy="259045"/>
    <xdr:sp macro="" textlink="">
      <xdr:nvSpPr>
        <xdr:cNvPr id="405" name="【港湾・漁港】&#10;有形固定資産減価償却率平均値テキスト"/>
        <xdr:cNvSpPr txBox="1"/>
      </xdr:nvSpPr>
      <xdr:spPr>
        <a:xfrm>
          <a:off x="4673600" y="1792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6" name="フローチャート: 判断 405"/>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7" name="フローチャート: 判断 406"/>
        <xdr:cNvSpPr/>
      </xdr:nvSpPr>
      <xdr:spPr>
        <a:xfrm>
          <a:off x="37465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8" name="フローチャート: 判断 407"/>
        <xdr:cNvSpPr/>
      </xdr:nvSpPr>
      <xdr:spPr>
        <a:xfrm>
          <a:off x="2857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09" name="フローチャート: 判断 408"/>
        <xdr:cNvSpPr/>
      </xdr:nvSpPr>
      <xdr:spPr>
        <a:xfrm>
          <a:off x="1968500" y="1800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130556</xdr:rowOff>
    </xdr:from>
    <xdr:to>
      <xdr:col>6</xdr:col>
      <xdr:colOff>38100</xdr:colOff>
      <xdr:row>105</xdr:row>
      <xdr:rowOff>60706</xdr:rowOff>
    </xdr:to>
    <xdr:sp macro="" textlink="">
      <xdr:nvSpPr>
        <xdr:cNvPr id="410" name="フローチャート: 判断 409"/>
        <xdr:cNvSpPr/>
      </xdr:nvSpPr>
      <xdr:spPr>
        <a:xfrm>
          <a:off x="10795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82550</xdr:rowOff>
    </xdr:from>
    <xdr:to>
      <xdr:col>24</xdr:col>
      <xdr:colOff>114300</xdr:colOff>
      <xdr:row>106</xdr:row>
      <xdr:rowOff>12700</xdr:rowOff>
    </xdr:to>
    <xdr:sp macro="" textlink="">
      <xdr:nvSpPr>
        <xdr:cNvPr id="416" name="楕円 415"/>
        <xdr:cNvSpPr/>
      </xdr:nvSpPr>
      <xdr:spPr>
        <a:xfrm>
          <a:off x="45847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60977</xdr:rowOff>
    </xdr:from>
    <xdr:ext cx="405111" cy="259045"/>
    <xdr:sp macro="" textlink="">
      <xdr:nvSpPr>
        <xdr:cNvPr id="417" name="【港湾・漁港】&#10;有形固定資産減価償却率該当値テキスト"/>
        <xdr:cNvSpPr txBox="1"/>
      </xdr:nvSpPr>
      <xdr:spPr>
        <a:xfrm>
          <a:off x="4673600"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36830</xdr:rowOff>
    </xdr:from>
    <xdr:to>
      <xdr:col>20</xdr:col>
      <xdr:colOff>38100</xdr:colOff>
      <xdr:row>105</xdr:row>
      <xdr:rowOff>138430</xdr:rowOff>
    </xdr:to>
    <xdr:sp macro="" textlink="">
      <xdr:nvSpPr>
        <xdr:cNvPr id="418" name="楕円 417"/>
        <xdr:cNvSpPr/>
      </xdr:nvSpPr>
      <xdr:spPr>
        <a:xfrm>
          <a:off x="3746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87630</xdr:rowOff>
    </xdr:from>
    <xdr:to>
      <xdr:col>24</xdr:col>
      <xdr:colOff>63500</xdr:colOff>
      <xdr:row>105</xdr:row>
      <xdr:rowOff>133350</xdr:rowOff>
    </xdr:to>
    <xdr:cxnSp macro="">
      <xdr:nvCxnSpPr>
        <xdr:cNvPr id="419" name="直線コネクタ 418"/>
        <xdr:cNvCxnSpPr/>
      </xdr:nvCxnSpPr>
      <xdr:spPr>
        <a:xfrm>
          <a:off x="3797300" y="180898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162561</xdr:rowOff>
    </xdr:from>
    <xdr:to>
      <xdr:col>15</xdr:col>
      <xdr:colOff>101600</xdr:colOff>
      <xdr:row>105</xdr:row>
      <xdr:rowOff>92711</xdr:rowOff>
    </xdr:to>
    <xdr:sp macro="" textlink="">
      <xdr:nvSpPr>
        <xdr:cNvPr id="420" name="楕円 419"/>
        <xdr:cNvSpPr/>
      </xdr:nvSpPr>
      <xdr:spPr>
        <a:xfrm>
          <a:off x="2857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41911</xdr:rowOff>
    </xdr:from>
    <xdr:to>
      <xdr:col>19</xdr:col>
      <xdr:colOff>177800</xdr:colOff>
      <xdr:row>105</xdr:row>
      <xdr:rowOff>87630</xdr:rowOff>
    </xdr:to>
    <xdr:cxnSp macro="">
      <xdr:nvCxnSpPr>
        <xdr:cNvPr id="421" name="直線コネクタ 420"/>
        <xdr:cNvCxnSpPr/>
      </xdr:nvCxnSpPr>
      <xdr:spPr>
        <a:xfrm>
          <a:off x="2908300" y="180441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22" name="楕円 421"/>
        <xdr:cNvSpPr/>
      </xdr:nvSpPr>
      <xdr:spPr>
        <a:xfrm>
          <a:off x="1968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167639</xdr:rowOff>
    </xdr:from>
    <xdr:to>
      <xdr:col>15</xdr:col>
      <xdr:colOff>50800</xdr:colOff>
      <xdr:row>105</xdr:row>
      <xdr:rowOff>41911</xdr:rowOff>
    </xdr:to>
    <xdr:cxnSp macro="">
      <xdr:nvCxnSpPr>
        <xdr:cNvPr id="423" name="直線コネクタ 422"/>
        <xdr:cNvCxnSpPr/>
      </xdr:nvCxnSpPr>
      <xdr:spPr>
        <a:xfrm>
          <a:off x="2019300" y="179984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71120</xdr:rowOff>
    </xdr:from>
    <xdr:to>
      <xdr:col>6</xdr:col>
      <xdr:colOff>38100</xdr:colOff>
      <xdr:row>105</xdr:row>
      <xdr:rowOff>1270</xdr:rowOff>
    </xdr:to>
    <xdr:sp macro="" textlink="">
      <xdr:nvSpPr>
        <xdr:cNvPr id="424" name="楕円 423"/>
        <xdr:cNvSpPr/>
      </xdr:nvSpPr>
      <xdr:spPr>
        <a:xfrm>
          <a:off x="1079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121920</xdr:rowOff>
    </xdr:from>
    <xdr:to>
      <xdr:col>10</xdr:col>
      <xdr:colOff>114300</xdr:colOff>
      <xdr:row>104</xdr:row>
      <xdr:rowOff>167639</xdr:rowOff>
    </xdr:to>
    <xdr:cxnSp macro="">
      <xdr:nvCxnSpPr>
        <xdr:cNvPr id="425" name="直線コネクタ 424"/>
        <xdr:cNvCxnSpPr/>
      </xdr:nvCxnSpPr>
      <xdr:spPr>
        <a:xfrm>
          <a:off x="1130300" y="179527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152671</xdr:rowOff>
    </xdr:from>
    <xdr:ext cx="405111" cy="259045"/>
    <xdr:sp macro="" textlink="">
      <xdr:nvSpPr>
        <xdr:cNvPr id="426" name="n_1aveValue【港湾・漁港】&#10;有形固定資産減価償却率"/>
        <xdr:cNvSpPr txBox="1"/>
      </xdr:nvSpPr>
      <xdr:spPr>
        <a:xfrm>
          <a:off x="3582044" y="1781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113555</xdr:rowOff>
    </xdr:from>
    <xdr:ext cx="405111" cy="259045"/>
    <xdr:sp macro="" textlink="">
      <xdr:nvSpPr>
        <xdr:cNvPr id="427" name="n_2aveValue【港湾・漁港】&#10;有形固定資産減価償却率"/>
        <xdr:cNvSpPr txBox="1"/>
      </xdr:nvSpPr>
      <xdr:spPr>
        <a:xfrm>
          <a:off x="2705744" y="1811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99840</xdr:rowOff>
    </xdr:from>
    <xdr:ext cx="405111" cy="259045"/>
    <xdr:sp macro="" textlink="">
      <xdr:nvSpPr>
        <xdr:cNvPr id="428" name="n_3aveValue【港湾・漁港】&#10;有形固定資産減価償却率"/>
        <xdr:cNvSpPr txBox="1"/>
      </xdr:nvSpPr>
      <xdr:spPr>
        <a:xfrm>
          <a:off x="1816744" y="1810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51833</xdr:rowOff>
    </xdr:from>
    <xdr:ext cx="405111" cy="259045"/>
    <xdr:sp macro="" textlink="">
      <xdr:nvSpPr>
        <xdr:cNvPr id="429" name="n_4aveValue【港湾・漁港】&#10;有形固定資産減価償却率"/>
        <xdr:cNvSpPr txBox="1"/>
      </xdr:nvSpPr>
      <xdr:spPr>
        <a:xfrm>
          <a:off x="927744" y="180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129557</xdr:rowOff>
    </xdr:from>
    <xdr:ext cx="405111" cy="259045"/>
    <xdr:sp macro="" textlink="">
      <xdr:nvSpPr>
        <xdr:cNvPr id="430" name="n_1mainValue【港湾・漁港】&#10;有形固定資産減価償却率"/>
        <xdr:cNvSpPr txBox="1"/>
      </xdr:nvSpPr>
      <xdr:spPr>
        <a:xfrm>
          <a:off x="35820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109238</xdr:rowOff>
    </xdr:from>
    <xdr:ext cx="405111" cy="259045"/>
    <xdr:sp macro="" textlink="">
      <xdr:nvSpPr>
        <xdr:cNvPr id="431" name="n_2mainValue【港湾・漁港】&#10;有形固定資産減価償却率"/>
        <xdr:cNvSpPr txBox="1"/>
      </xdr:nvSpPr>
      <xdr:spPr>
        <a:xfrm>
          <a:off x="2705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2" name="n_3mainValue【港湾・漁港】&#10;有形固定資産減価償却率"/>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17797</xdr:rowOff>
    </xdr:from>
    <xdr:ext cx="405111" cy="259045"/>
    <xdr:sp macro="" textlink="">
      <xdr:nvSpPr>
        <xdr:cNvPr id="433" name="n_4mainValue【港湾・漁港】&#10;有形固定資産減価償却率"/>
        <xdr:cNvSpPr txBox="1"/>
      </xdr:nvSpPr>
      <xdr:spPr>
        <a:xfrm>
          <a:off x="927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5" name="直線コネクタ 454"/>
        <xdr:cNvCxnSpPr/>
      </xdr:nvCxnSpPr>
      <xdr:spPr>
        <a:xfrm flipV="1">
          <a:off x="10476865" y="17334773"/>
          <a:ext cx="0" cy="125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6" name="【港湾・漁港】&#10;一人当たり有形固定資産（償却資産）額最小値テキスト"/>
        <xdr:cNvSpPr txBox="1"/>
      </xdr:nvSpPr>
      <xdr:spPr>
        <a:xfrm>
          <a:off x="10515600" y="1859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7" name="直線コネクタ 456"/>
        <xdr:cNvCxnSpPr/>
      </xdr:nvCxnSpPr>
      <xdr:spPr>
        <a:xfrm>
          <a:off x="10388600" y="18587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8" name="【港湾・漁港】&#10;一人当たり有形固定資産（償却資産）額最大値テキスト"/>
        <xdr:cNvSpPr txBox="1"/>
      </xdr:nvSpPr>
      <xdr:spPr>
        <a:xfrm>
          <a:off x="10515600" y="17110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59" name="直線コネクタ 458"/>
        <xdr:cNvCxnSpPr/>
      </xdr:nvCxnSpPr>
      <xdr:spPr>
        <a:xfrm>
          <a:off x="10388600" y="1733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22444</xdr:rowOff>
    </xdr:from>
    <xdr:ext cx="599010" cy="259045"/>
    <xdr:sp macro="" textlink="">
      <xdr:nvSpPr>
        <xdr:cNvPr id="460" name="【港湾・漁港】&#10;一人当たり有形固定資産（償却資産）額平均値テキスト"/>
        <xdr:cNvSpPr txBox="1"/>
      </xdr:nvSpPr>
      <xdr:spPr>
        <a:xfrm>
          <a:off x="10515600" y="181961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1" name="フローチャート: 判断 460"/>
        <xdr:cNvSpPr/>
      </xdr:nvSpPr>
      <xdr:spPr>
        <a:xfrm>
          <a:off x="10426700" y="1834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2" name="フローチャート: 判断 461"/>
        <xdr:cNvSpPr/>
      </xdr:nvSpPr>
      <xdr:spPr>
        <a:xfrm>
          <a:off x="9588500" y="1834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3" name="フローチャート: 判断 462"/>
        <xdr:cNvSpPr/>
      </xdr:nvSpPr>
      <xdr:spPr>
        <a:xfrm>
          <a:off x="8699500" y="183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4" name="フローチャート: 判断 463"/>
        <xdr:cNvSpPr/>
      </xdr:nvSpPr>
      <xdr:spPr>
        <a:xfrm>
          <a:off x="7810500" y="1833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136976</xdr:rowOff>
    </xdr:from>
    <xdr:to>
      <xdr:col>36</xdr:col>
      <xdr:colOff>165100</xdr:colOff>
      <xdr:row>107</xdr:row>
      <xdr:rowOff>67126</xdr:rowOff>
    </xdr:to>
    <xdr:sp macro="" textlink="">
      <xdr:nvSpPr>
        <xdr:cNvPr id="465" name="フローチャート: 判断 464"/>
        <xdr:cNvSpPr/>
      </xdr:nvSpPr>
      <xdr:spPr>
        <a:xfrm>
          <a:off x="6921500" y="1831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20162</xdr:rowOff>
    </xdr:from>
    <xdr:to>
      <xdr:col>55</xdr:col>
      <xdr:colOff>50800</xdr:colOff>
      <xdr:row>108</xdr:row>
      <xdr:rowOff>121762</xdr:rowOff>
    </xdr:to>
    <xdr:sp macro="" textlink="">
      <xdr:nvSpPr>
        <xdr:cNvPr id="471" name="楕円 470"/>
        <xdr:cNvSpPr/>
      </xdr:nvSpPr>
      <xdr:spPr>
        <a:xfrm>
          <a:off x="10426700" y="1853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106539</xdr:rowOff>
    </xdr:from>
    <xdr:ext cx="534377" cy="259045"/>
    <xdr:sp macro="" textlink="">
      <xdr:nvSpPr>
        <xdr:cNvPr id="472" name="【港湾・漁港】&#10;一人当たり有形固定資産（償却資産）額該当値テキスト"/>
        <xdr:cNvSpPr txBox="1"/>
      </xdr:nvSpPr>
      <xdr:spPr>
        <a:xfrm>
          <a:off x="10515600" y="18451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20247</xdr:rowOff>
    </xdr:from>
    <xdr:to>
      <xdr:col>50</xdr:col>
      <xdr:colOff>165100</xdr:colOff>
      <xdr:row>108</xdr:row>
      <xdr:rowOff>121847</xdr:rowOff>
    </xdr:to>
    <xdr:sp macro="" textlink="">
      <xdr:nvSpPr>
        <xdr:cNvPr id="473" name="楕円 472"/>
        <xdr:cNvSpPr/>
      </xdr:nvSpPr>
      <xdr:spPr>
        <a:xfrm>
          <a:off x="9588500" y="1853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70962</xdr:rowOff>
    </xdr:from>
    <xdr:to>
      <xdr:col>55</xdr:col>
      <xdr:colOff>0</xdr:colOff>
      <xdr:row>108</xdr:row>
      <xdr:rowOff>71047</xdr:rowOff>
    </xdr:to>
    <xdr:cxnSp macro="">
      <xdr:nvCxnSpPr>
        <xdr:cNvPr id="474" name="直線コネクタ 473"/>
        <xdr:cNvCxnSpPr/>
      </xdr:nvCxnSpPr>
      <xdr:spPr>
        <a:xfrm flipV="1">
          <a:off x="9639300" y="18587562"/>
          <a:ext cx="8382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20317</xdr:rowOff>
    </xdr:from>
    <xdr:to>
      <xdr:col>46</xdr:col>
      <xdr:colOff>38100</xdr:colOff>
      <xdr:row>108</xdr:row>
      <xdr:rowOff>121917</xdr:rowOff>
    </xdr:to>
    <xdr:sp macro="" textlink="">
      <xdr:nvSpPr>
        <xdr:cNvPr id="475" name="楕円 474"/>
        <xdr:cNvSpPr/>
      </xdr:nvSpPr>
      <xdr:spPr>
        <a:xfrm>
          <a:off x="8699500" y="1853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71047</xdr:rowOff>
    </xdr:from>
    <xdr:to>
      <xdr:col>50</xdr:col>
      <xdr:colOff>114300</xdr:colOff>
      <xdr:row>108</xdr:row>
      <xdr:rowOff>71117</xdr:rowOff>
    </xdr:to>
    <xdr:cxnSp macro="">
      <xdr:nvCxnSpPr>
        <xdr:cNvPr id="476" name="直線コネクタ 475"/>
        <xdr:cNvCxnSpPr/>
      </xdr:nvCxnSpPr>
      <xdr:spPr>
        <a:xfrm flipV="1">
          <a:off x="8750300" y="18587647"/>
          <a:ext cx="889000" cy="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20368</xdr:rowOff>
    </xdr:from>
    <xdr:to>
      <xdr:col>41</xdr:col>
      <xdr:colOff>101600</xdr:colOff>
      <xdr:row>108</xdr:row>
      <xdr:rowOff>121968</xdr:rowOff>
    </xdr:to>
    <xdr:sp macro="" textlink="">
      <xdr:nvSpPr>
        <xdr:cNvPr id="477" name="楕円 476"/>
        <xdr:cNvSpPr/>
      </xdr:nvSpPr>
      <xdr:spPr>
        <a:xfrm>
          <a:off x="7810500" y="1853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71117</xdr:rowOff>
    </xdr:from>
    <xdr:to>
      <xdr:col>45</xdr:col>
      <xdr:colOff>177800</xdr:colOff>
      <xdr:row>108</xdr:row>
      <xdr:rowOff>71168</xdr:rowOff>
    </xdr:to>
    <xdr:cxnSp macro="">
      <xdr:nvCxnSpPr>
        <xdr:cNvPr id="478" name="直線コネクタ 477"/>
        <xdr:cNvCxnSpPr/>
      </xdr:nvCxnSpPr>
      <xdr:spPr>
        <a:xfrm flipV="1">
          <a:off x="7861300" y="18587717"/>
          <a:ext cx="88900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20481</xdr:rowOff>
    </xdr:from>
    <xdr:to>
      <xdr:col>36</xdr:col>
      <xdr:colOff>165100</xdr:colOff>
      <xdr:row>108</xdr:row>
      <xdr:rowOff>122081</xdr:rowOff>
    </xdr:to>
    <xdr:sp macro="" textlink="">
      <xdr:nvSpPr>
        <xdr:cNvPr id="479" name="楕円 478"/>
        <xdr:cNvSpPr/>
      </xdr:nvSpPr>
      <xdr:spPr>
        <a:xfrm>
          <a:off x="6921500" y="1853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71168</xdr:rowOff>
    </xdr:from>
    <xdr:to>
      <xdr:col>41</xdr:col>
      <xdr:colOff>50800</xdr:colOff>
      <xdr:row>108</xdr:row>
      <xdr:rowOff>71281</xdr:rowOff>
    </xdr:to>
    <xdr:cxnSp macro="">
      <xdr:nvCxnSpPr>
        <xdr:cNvPr id="480" name="直線コネクタ 479"/>
        <xdr:cNvCxnSpPr/>
      </xdr:nvCxnSpPr>
      <xdr:spPr>
        <a:xfrm flipV="1">
          <a:off x="6972300" y="18587768"/>
          <a:ext cx="889000" cy="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122618</xdr:rowOff>
    </xdr:from>
    <xdr:ext cx="599010" cy="259045"/>
    <xdr:sp macro="" textlink="">
      <xdr:nvSpPr>
        <xdr:cNvPr id="481" name="n_1aveValue【港湾・漁港】&#10;一人当たり有形固定資産（償却資産）額"/>
        <xdr:cNvSpPr txBox="1"/>
      </xdr:nvSpPr>
      <xdr:spPr>
        <a:xfrm>
          <a:off x="9327095" y="1812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128272</xdr:rowOff>
    </xdr:from>
    <xdr:ext cx="599010" cy="259045"/>
    <xdr:sp macro="" textlink="">
      <xdr:nvSpPr>
        <xdr:cNvPr id="482" name="n_2aveValue【港湾・漁港】&#10;一人当たり有形固定資産（償却資産）額"/>
        <xdr:cNvSpPr txBox="1"/>
      </xdr:nvSpPr>
      <xdr:spPr>
        <a:xfrm>
          <a:off x="8450795" y="1813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109410</xdr:rowOff>
    </xdr:from>
    <xdr:ext cx="599010" cy="259045"/>
    <xdr:sp macro="" textlink="">
      <xdr:nvSpPr>
        <xdr:cNvPr id="483" name="n_3aveValue【港湾・漁港】&#10;一人当たり有形固定資産（償却資産）額"/>
        <xdr:cNvSpPr txBox="1"/>
      </xdr:nvSpPr>
      <xdr:spPr>
        <a:xfrm>
          <a:off x="7561795" y="1811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83653</xdr:rowOff>
    </xdr:from>
    <xdr:ext cx="599010" cy="259045"/>
    <xdr:sp macro="" textlink="">
      <xdr:nvSpPr>
        <xdr:cNvPr id="484" name="n_4aveValue【港湾・漁港】&#10;一人当たり有形固定資産（償却資産）額"/>
        <xdr:cNvSpPr txBox="1"/>
      </xdr:nvSpPr>
      <xdr:spPr>
        <a:xfrm>
          <a:off x="6672795" y="1808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112974</xdr:rowOff>
    </xdr:from>
    <xdr:ext cx="534377" cy="259045"/>
    <xdr:sp macro="" textlink="">
      <xdr:nvSpPr>
        <xdr:cNvPr id="485" name="n_1mainValue【港湾・漁港】&#10;一人当たり有形固定資産（償却資産）額"/>
        <xdr:cNvSpPr txBox="1"/>
      </xdr:nvSpPr>
      <xdr:spPr>
        <a:xfrm>
          <a:off x="9359411" y="1862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113044</xdr:rowOff>
    </xdr:from>
    <xdr:ext cx="534377" cy="259045"/>
    <xdr:sp macro="" textlink="">
      <xdr:nvSpPr>
        <xdr:cNvPr id="486" name="n_2mainValue【港湾・漁港】&#10;一人当たり有形固定資産（償却資産）額"/>
        <xdr:cNvSpPr txBox="1"/>
      </xdr:nvSpPr>
      <xdr:spPr>
        <a:xfrm>
          <a:off x="8483111" y="1862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113095</xdr:rowOff>
    </xdr:from>
    <xdr:ext cx="534377" cy="259045"/>
    <xdr:sp macro="" textlink="">
      <xdr:nvSpPr>
        <xdr:cNvPr id="487" name="n_3mainValue【港湾・漁港】&#10;一人当たり有形固定資産（償却資産）額"/>
        <xdr:cNvSpPr txBox="1"/>
      </xdr:nvSpPr>
      <xdr:spPr>
        <a:xfrm>
          <a:off x="7594111" y="1862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113208</xdr:rowOff>
    </xdr:from>
    <xdr:ext cx="534377" cy="259045"/>
    <xdr:sp macro="" textlink="">
      <xdr:nvSpPr>
        <xdr:cNvPr id="488" name="n_4mainValue【港湾・漁港】&#10;一人当たり有形固定資産（償却資産）額"/>
        <xdr:cNvSpPr txBox="1"/>
      </xdr:nvSpPr>
      <xdr:spPr>
        <a:xfrm>
          <a:off x="6705111" y="1862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513" name="直線コネクタ 512"/>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516" name="【認定こども園・幼稚園・保育所】&#10;有形固定資産減価償却率最大値テキスト"/>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517" name="直線コネクタ 516"/>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518" name="【認定こども園・幼稚園・保育所】&#10;有形固定資産減価償却率平均値テキスト"/>
        <xdr:cNvSpPr txBox="1"/>
      </xdr:nvSpPr>
      <xdr:spPr>
        <a:xfrm>
          <a:off x="16357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519" name="フローチャート: 判断 518"/>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520" name="フローチャート: 判断 519"/>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521" name="フローチャート: 判断 520"/>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522" name="フローチャート: 判断 521"/>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3" name="フローチャート: 判断 522"/>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114935</xdr:rowOff>
    </xdr:from>
    <xdr:to>
      <xdr:col>85</xdr:col>
      <xdr:colOff>177800</xdr:colOff>
      <xdr:row>42</xdr:row>
      <xdr:rowOff>45085</xdr:rowOff>
    </xdr:to>
    <xdr:sp macro="" textlink="">
      <xdr:nvSpPr>
        <xdr:cNvPr id="529" name="楕円 528"/>
        <xdr:cNvSpPr/>
      </xdr:nvSpPr>
      <xdr:spPr>
        <a:xfrm>
          <a:off x="16268700" y="71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29862</xdr:rowOff>
    </xdr:from>
    <xdr:ext cx="405111" cy="259045"/>
    <xdr:sp macro="" textlink="">
      <xdr:nvSpPr>
        <xdr:cNvPr id="530" name="【認定こども園・幼稚園・保育所】&#10;有形固定資産減価償却率該当値テキスト"/>
        <xdr:cNvSpPr txBox="1"/>
      </xdr:nvSpPr>
      <xdr:spPr>
        <a:xfrm>
          <a:off x="16357600" y="705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111125</xdr:rowOff>
    </xdr:from>
    <xdr:to>
      <xdr:col>81</xdr:col>
      <xdr:colOff>101600</xdr:colOff>
      <xdr:row>42</xdr:row>
      <xdr:rowOff>41275</xdr:rowOff>
    </xdr:to>
    <xdr:sp macro="" textlink="">
      <xdr:nvSpPr>
        <xdr:cNvPr id="531" name="楕円 530"/>
        <xdr:cNvSpPr/>
      </xdr:nvSpPr>
      <xdr:spPr>
        <a:xfrm>
          <a:off x="15430500" y="714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161925</xdr:rowOff>
    </xdr:from>
    <xdr:to>
      <xdr:col>85</xdr:col>
      <xdr:colOff>127000</xdr:colOff>
      <xdr:row>41</xdr:row>
      <xdr:rowOff>165735</xdr:rowOff>
    </xdr:to>
    <xdr:cxnSp macro="">
      <xdr:nvCxnSpPr>
        <xdr:cNvPr id="532" name="直線コネクタ 531"/>
        <xdr:cNvCxnSpPr/>
      </xdr:nvCxnSpPr>
      <xdr:spPr>
        <a:xfrm>
          <a:off x="15481300" y="719137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107315</xdr:rowOff>
    </xdr:from>
    <xdr:to>
      <xdr:col>76</xdr:col>
      <xdr:colOff>165100</xdr:colOff>
      <xdr:row>42</xdr:row>
      <xdr:rowOff>37465</xdr:rowOff>
    </xdr:to>
    <xdr:sp macro="" textlink="">
      <xdr:nvSpPr>
        <xdr:cNvPr id="533" name="楕円 532"/>
        <xdr:cNvSpPr/>
      </xdr:nvSpPr>
      <xdr:spPr>
        <a:xfrm>
          <a:off x="14541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158115</xdr:rowOff>
    </xdr:from>
    <xdr:to>
      <xdr:col>81</xdr:col>
      <xdr:colOff>50800</xdr:colOff>
      <xdr:row>41</xdr:row>
      <xdr:rowOff>161925</xdr:rowOff>
    </xdr:to>
    <xdr:cxnSp macro="">
      <xdr:nvCxnSpPr>
        <xdr:cNvPr id="534" name="直線コネクタ 533"/>
        <xdr:cNvCxnSpPr/>
      </xdr:nvCxnSpPr>
      <xdr:spPr>
        <a:xfrm>
          <a:off x="14592300" y="71875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133985</xdr:rowOff>
    </xdr:from>
    <xdr:to>
      <xdr:col>72</xdr:col>
      <xdr:colOff>38100</xdr:colOff>
      <xdr:row>42</xdr:row>
      <xdr:rowOff>64135</xdr:rowOff>
    </xdr:to>
    <xdr:sp macro="" textlink="">
      <xdr:nvSpPr>
        <xdr:cNvPr id="535" name="楕円 534"/>
        <xdr:cNvSpPr/>
      </xdr:nvSpPr>
      <xdr:spPr>
        <a:xfrm>
          <a:off x="13652500" y="71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158115</xdr:rowOff>
    </xdr:from>
    <xdr:to>
      <xdr:col>76</xdr:col>
      <xdr:colOff>114300</xdr:colOff>
      <xdr:row>42</xdr:row>
      <xdr:rowOff>13335</xdr:rowOff>
    </xdr:to>
    <xdr:cxnSp macro="">
      <xdr:nvCxnSpPr>
        <xdr:cNvPr id="536" name="直線コネクタ 535"/>
        <xdr:cNvCxnSpPr/>
      </xdr:nvCxnSpPr>
      <xdr:spPr>
        <a:xfrm flipV="1">
          <a:off x="13703300" y="718756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145415</xdr:rowOff>
    </xdr:from>
    <xdr:to>
      <xdr:col>67</xdr:col>
      <xdr:colOff>101600</xdr:colOff>
      <xdr:row>42</xdr:row>
      <xdr:rowOff>75565</xdr:rowOff>
    </xdr:to>
    <xdr:sp macro="" textlink="">
      <xdr:nvSpPr>
        <xdr:cNvPr id="537" name="楕円 536"/>
        <xdr:cNvSpPr/>
      </xdr:nvSpPr>
      <xdr:spPr>
        <a:xfrm>
          <a:off x="12763500" y="717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13335</xdr:rowOff>
    </xdr:from>
    <xdr:to>
      <xdr:col>71</xdr:col>
      <xdr:colOff>177800</xdr:colOff>
      <xdr:row>42</xdr:row>
      <xdr:rowOff>24765</xdr:rowOff>
    </xdr:to>
    <xdr:cxnSp macro="">
      <xdr:nvCxnSpPr>
        <xdr:cNvPr id="538" name="直線コネクタ 537"/>
        <xdr:cNvCxnSpPr/>
      </xdr:nvCxnSpPr>
      <xdr:spPr>
        <a:xfrm flipV="1">
          <a:off x="12814300" y="72142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539" name="n_1aveValue【認定こども園・幼稚園・保育所】&#10;有形固定資産減価償却率"/>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540" name="n_2aveValue【認定こども園・幼稚園・保育所】&#10;有形固定資産減価償却率"/>
        <xdr:cNvSpPr txBox="1"/>
      </xdr:nvSpPr>
      <xdr:spPr>
        <a:xfrm>
          <a:off x="14389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541" name="n_3aveValue【認定こども園・幼稚園・保育所】&#10;有形固定資産減価償却率"/>
        <xdr:cNvSpPr txBox="1"/>
      </xdr:nvSpPr>
      <xdr:spPr>
        <a:xfrm>
          <a:off x="13500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2" name="n_4aveValue【認定こども園・幼稚園・保育所】&#10;有形固定資産減価償却率"/>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32402</xdr:rowOff>
    </xdr:from>
    <xdr:ext cx="405111" cy="259045"/>
    <xdr:sp macro="" textlink="">
      <xdr:nvSpPr>
        <xdr:cNvPr id="543" name="n_1mainValue【認定こども園・幼稚園・保育所】&#10;有形固定資産減価償却率"/>
        <xdr:cNvSpPr txBox="1"/>
      </xdr:nvSpPr>
      <xdr:spPr>
        <a:xfrm>
          <a:off x="15266044"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28592</xdr:rowOff>
    </xdr:from>
    <xdr:ext cx="405111" cy="259045"/>
    <xdr:sp macro="" textlink="">
      <xdr:nvSpPr>
        <xdr:cNvPr id="544" name="n_2mainValue【認定こども園・幼稚園・保育所】&#10;有形固定資産減価償却率"/>
        <xdr:cNvSpPr txBox="1"/>
      </xdr:nvSpPr>
      <xdr:spPr>
        <a:xfrm>
          <a:off x="14389744"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55262</xdr:rowOff>
    </xdr:from>
    <xdr:ext cx="405111" cy="259045"/>
    <xdr:sp macro="" textlink="">
      <xdr:nvSpPr>
        <xdr:cNvPr id="545" name="n_3mainValue【認定こども園・幼稚園・保育所】&#10;有形固定資産減価償却率"/>
        <xdr:cNvSpPr txBox="1"/>
      </xdr:nvSpPr>
      <xdr:spPr>
        <a:xfrm>
          <a:off x="13500744" y="725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66692</xdr:rowOff>
    </xdr:from>
    <xdr:ext cx="405111" cy="259045"/>
    <xdr:sp macro="" textlink="">
      <xdr:nvSpPr>
        <xdr:cNvPr id="546" name="n_4mainValue【認定こども園・幼稚園・保育所】&#10;有形固定資産減価償却率"/>
        <xdr:cNvSpPr txBox="1"/>
      </xdr:nvSpPr>
      <xdr:spPr>
        <a:xfrm>
          <a:off x="12611744" y="726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8" name="テキスト ボックス 557"/>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0" name="テキスト ボックス 559"/>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2" name="テキスト ボックス 561"/>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4" name="テキスト ボックス 563"/>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568" name="直線コネクタ 567"/>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9" name="【認定こども園・幼稚園・保育所】&#10;一人当たり面積最小値テキスト"/>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0" name="直線コネクタ 569"/>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571" name="【認定こども園・幼稚園・保育所】&#10;一人当たり面積最大値テキスト"/>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572" name="直線コネクタ 571"/>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3" name="【認定こども園・幼稚園・保育所】&#10;一人当たり面積平均値テキスト"/>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4" name="フローチャート: 判断 573"/>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5" name="フローチャート: 判断 574"/>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76" name="フローチャート: 判断 575"/>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577" name="フローチャート: 判断 576"/>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578" name="フローチャート: 判断 577"/>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112268</xdr:rowOff>
    </xdr:from>
    <xdr:to>
      <xdr:col>116</xdr:col>
      <xdr:colOff>114300</xdr:colOff>
      <xdr:row>41</xdr:row>
      <xdr:rowOff>42418</xdr:rowOff>
    </xdr:to>
    <xdr:sp macro="" textlink="">
      <xdr:nvSpPr>
        <xdr:cNvPr id="584" name="楕円 583"/>
        <xdr:cNvSpPr/>
      </xdr:nvSpPr>
      <xdr:spPr>
        <a:xfrm>
          <a:off x="221107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27195</xdr:rowOff>
    </xdr:from>
    <xdr:ext cx="469744" cy="259045"/>
    <xdr:sp macro="" textlink="">
      <xdr:nvSpPr>
        <xdr:cNvPr id="585" name="【認定こども園・幼稚園・保育所】&#10;一人当たり面積該当値テキスト"/>
        <xdr:cNvSpPr txBox="1"/>
      </xdr:nvSpPr>
      <xdr:spPr>
        <a:xfrm>
          <a:off x="22199600" y="688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114554</xdr:rowOff>
    </xdr:from>
    <xdr:to>
      <xdr:col>112</xdr:col>
      <xdr:colOff>38100</xdr:colOff>
      <xdr:row>41</xdr:row>
      <xdr:rowOff>44704</xdr:rowOff>
    </xdr:to>
    <xdr:sp macro="" textlink="">
      <xdr:nvSpPr>
        <xdr:cNvPr id="586" name="楕円 585"/>
        <xdr:cNvSpPr/>
      </xdr:nvSpPr>
      <xdr:spPr>
        <a:xfrm>
          <a:off x="21272500" y="69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163068</xdr:rowOff>
    </xdr:from>
    <xdr:to>
      <xdr:col>116</xdr:col>
      <xdr:colOff>63500</xdr:colOff>
      <xdr:row>40</xdr:row>
      <xdr:rowOff>165354</xdr:rowOff>
    </xdr:to>
    <xdr:cxnSp macro="">
      <xdr:nvCxnSpPr>
        <xdr:cNvPr id="587" name="直線コネクタ 586"/>
        <xdr:cNvCxnSpPr/>
      </xdr:nvCxnSpPr>
      <xdr:spPr>
        <a:xfrm flipV="1">
          <a:off x="21323300" y="702106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macro="" textlink="">
      <xdr:nvSpPr>
        <xdr:cNvPr id="588" name="楕円 587"/>
        <xdr:cNvSpPr/>
      </xdr:nvSpPr>
      <xdr:spPr>
        <a:xfrm>
          <a:off x="20383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165354</xdr:rowOff>
    </xdr:from>
    <xdr:to>
      <xdr:col>111</xdr:col>
      <xdr:colOff>177800</xdr:colOff>
      <xdr:row>40</xdr:row>
      <xdr:rowOff>167640</xdr:rowOff>
    </xdr:to>
    <xdr:cxnSp macro="">
      <xdr:nvCxnSpPr>
        <xdr:cNvPr id="589" name="直線コネクタ 588"/>
        <xdr:cNvCxnSpPr/>
      </xdr:nvCxnSpPr>
      <xdr:spPr>
        <a:xfrm flipV="1">
          <a:off x="20434300" y="702335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119126</xdr:rowOff>
    </xdr:from>
    <xdr:to>
      <xdr:col>102</xdr:col>
      <xdr:colOff>165100</xdr:colOff>
      <xdr:row>41</xdr:row>
      <xdr:rowOff>49276</xdr:rowOff>
    </xdr:to>
    <xdr:sp macro="" textlink="">
      <xdr:nvSpPr>
        <xdr:cNvPr id="590" name="楕円 589"/>
        <xdr:cNvSpPr/>
      </xdr:nvSpPr>
      <xdr:spPr>
        <a:xfrm>
          <a:off x="19494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40</xdr:row>
      <xdr:rowOff>169926</xdr:rowOff>
    </xdr:to>
    <xdr:cxnSp macro="">
      <xdr:nvCxnSpPr>
        <xdr:cNvPr id="591" name="直線コネクタ 590"/>
        <xdr:cNvCxnSpPr/>
      </xdr:nvCxnSpPr>
      <xdr:spPr>
        <a:xfrm flipV="1">
          <a:off x="19545300" y="702564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121412</xdr:rowOff>
    </xdr:from>
    <xdr:to>
      <xdr:col>98</xdr:col>
      <xdr:colOff>38100</xdr:colOff>
      <xdr:row>41</xdr:row>
      <xdr:rowOff>51562</xdr:rowOff>
    </xdr:to>
    <xdr:sp macro="" textlink="">
      <xdr:nvSpPr>
        <xdr:cNvPr id="592" name="楕円 591"/>
        <xdr:cNvSpPr/>
      </xdr:nvSpPr>
      <xdr:spPr>
        <a:xfrm>
          <a:off x="18605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169926</xdr:rowOff>
    </xdr:from>
    <xdr:to>
      <xdr:col>102</xdr:col>
      <xdr:colOff>114300</xdr:colOff>
      <xdr:row>41</xdr:row>
      <xdr:rowOff>762</xdr:rowOff>
    </xdr:to>
    <xdr:cxnSp macro="">
      <xdr:nvCxnSpPr>
        <xdr:cNvPr id="593" name="直線コネクタ 592"/>
        <xdr:cNvCxnSpPr/>
      </xdr:nvCxnSpPr>
      <xdr:spPr>
        <a:xfrm flipV="1">
          <a:off x="18656300" y="70279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594" name="n_1aveValue【認定こども園・幼稚園・保育所】&#10;一人当たり面積"/>
        <xdr:cNvSpPr txBox="1"/>
      </xdr:nvSpPr>
      <xdr:spPr>
        <a:xfrm>
          <a:off x="210757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95" name="n_2aveValue【認定こども園・幼稚園・保育所】&#10;一人当たり面積"/>
        <xdr:cNvSpPr txBox="1"/>
      </xdr:nvSpPr>
      <xdr:spPr>
        <a:xfrm>
          <a:off x="20199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96" name="n_3aveValue【認定こども園・幼稚園・保育所】&#10;一人当たり面積"/>
        <xdr:cNvSpPr txBox="1"/>
      </xdr:nvSpPr>
      <xdr:spPr>
        <a:xfrm>
          <a:off x="19310427"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97" name="n_4aveValue【認定こども園・幼稚園・保育所】&#10;一人当たり面積"/>
        <xdr:cNvSpPr txBox="1"/>
      </xdr:nvSpPr>
      <xdr:spPr>
        <a:xfrm>
          <a:off x="18421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35831</xdr:rowOff>
    </xdr:from>
    <xdr:ext cx="469744" cy="259045"/>
    <xdr:sp macro="" textlink="">
      <xdr:nvSpPr>
        <xdr:cNvPr id="598" name="n_1mainValue【認定こども園・幼稚園・保育所】&#10;一人当たり面積"/>
        <xdr:cNvSpPr txBox="1"/>
      </xdr:nvSpPr>
      <xdr:spPr>
        <a:xfrm>
          <a:off x="21075727"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macro="" textlink="">
      <xdr:nvSpPr>
        <xdr:cNvPr id="599" name="n_2mainValue【認定こども園・幼稚園・保育所】&#10;一人当たり面積"/>
        <xdr:cNvSpPr txBox="1"/>
      </xdr:nvSpPr>
      <xdr:spPr>
        <a:xfrm>
          <a:off x="20199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40403</xdr:rowOff>
    </xdr:from>
    <xdr:ext cx="469744" cy="259045"/>
    <xdr:sp macro="" textlink="">
      <xdr:nvSpPr>
        <xdr:cNvPr id="600" name="n_3mainValue【認定こども園・幼稚園・保育所】&#10;一人当たり面積"/>
        <xdr:cNvSpPr txBox="1"/>
      </xdr:nvSpPr>
      <xdr:spPr>
        <a:xfrm>
          <a:off x="19310427" y="70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42689</xdr:rowOff>
    </xdr:from>
    <xdr:ext cx="469744" cy="259045"/>
    <xdr:sp macro="" textlink="">
      <xdr:nvSpPr>
        <xdr:cNvPr id="601" name="n_4mainValue【認定こども園・幼稚園・保育所】&#10;一人当たり面積"/>
        <xdr:cNvSpPr txBox="1"/>
      </xdr:nvSpPr>
      <xdr:spPr>
        <a:xfrm>
          <a:off x="18421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3" name="直線コネクタ 61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4" name="テキスト ボックス 613"/>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5" name="直線コネクタ 61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6" name="テキスト ボックス 61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7" name="直線コネクタ 61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8" name="テキスト ボックス 61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9" name="直線コネクタ 61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0" name="テキスト ボックス 61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1" name="直線コネクタ 62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2" name="テキスト ボックス 62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4" name="テキスト ボックス 623"/>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118110</xdr:rowOff>
    </xdr:from>
    <xdr:to>
      <xdr:col>85</xdr:col>
      <xdr:colOff>126364</xdr:colOff>
      <xdr:row>62</xdr:row>
      <xdr:rowOff>140970</xdr:rowOff>
    </xdr:to>
    <xdr:cxnSp macro="">
      <xdr:nvCxnSpPr>
        <xdr:cNvPr id="626" name="直線コネクタ 625"/>
        <xdr:cNvCxnSpPr/>
      </xdr:nvCxnSpPr>
      <xdr:spPr>
        <a:xfrm flipV="1">
          <a:off x="16318864" y="9890760"/>
          <a:ext cx="0" cy="880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144797</xdr:rowOff>
    </xdr:from>
    <xdr:ext cx="405111" cy="259045"/>
    <xdr:sp macro="" textlink="">
      <xdr:nvSpPr>
        <xdr:cNvPr id="627" name="【学校施設】&#10;有形固定資産減価償却率最小値テキスト"/>
        <xdr:cNvSpPr txBox="1"/>
      </xdr:nvSpPr>
      <xdr:spPr>
        <a:xfrm>
          <a:off x="16357600"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140970</xdr:rowOff>
    </xdr:from>
    <xdr:to>
      <xdr:col>86</xdr:col>
      <xdr:colOff>25400</xdr:colOff>
      <xdr:row>62</xdr:row>
      <xdr:rowOff>140970</xdr:rowOff>
    </xdr:to>
    <xdr:cxnSp macro="">
      <xdr:nvCxnSpPr>
        <xdr:cNvPr id="628" name="直線コネクタ 627"/>
        <xdr:cNvCxnSpPr/>
      </xdr:nvCxnSpPr>
      <xdr:spPr>
        <a:xfrm>
          <a:off x="16230600" y="1077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64787</xdr:rowOff>
    </xdr:from>
    <xdr:ext cx="405111" cy="259045"/>
    <xdr:sp macro="" textlink="">
      <xdr:nvSpPr>
        <xdr:cNvPr id="629" name="【学校施設】&#10;有形固定資産減価償却率最大値テキスト"/>
        <xdr:cNvSpPr txBox="1"/>
      </xdr:nvSpPr>
      <xdr:spPr>
        <a:xfrm>
          <a:off x="16357600"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118110</xdr:rowOff>
    </xdr:from>
    <xdr:to>
      <xdr:col>86</xdr:col>
      <xdr:colOff>25400</xdr:colOff>
      <xdr:row>57</xdr:row>
      <xdr:rowOff>118110</xdr:rowOff>
    </xdr:to>
    <xdr:cxnSp macro="">
      <xdr:nvCxnSpPr>
        <xdr:cNvPr id="630" name="直線コネクタ 629"/>
        <xdr:cNvCxnSpPr/>
      </xdr:nvCxnSpPr>
      <xdr:spPr>
        <a:xfrm>
          <a:off x="16230600" y="98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30497</xdr:rowOff>
    </xdr:from>
    <xdr:ext cx="405111" cy="259045"/>
    <xdr:sp macro="" textlink="">
      <xdr:nvSpPr>
        <xdr:cNvPr id="631" name="【学校施設】&#10;有形固定資産減価償却率平均値テキスト"/>
        <xdr:cNvSpPr txBox="1"/>
      </xdr:nvSpPr>
      <xdr:spPr>
        <a:xfrm>
          <a:off x="16357600" y="1031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632" name="フローチャート: 判断 631"/>
        <xdr:cNvSpPr/>
      </xdr:nvSpPr>
      <xdr:spPr>
        <a:xfrm>
          <a:off x="162687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34925</xdr:rowOff>
    </xdr:from>
    <xdr:to>
      <xdr:col>81</xdr:col>
      <xdr:colOff>101600</xdr:colOff>
      <xdr:row>60</xdr:row>
      <xdr:rowOff>136525</xdr:rowOff>
    </xdr:to>
    <xdr:sp macro="" textlink="">
      <xdr:nvSpPr>
        <xdr:cNvPr id="633" name="フローチャート: 判断 632"/>
        <xdr:cNvSpPr/>
      </xdr:nvSpPr>
      <xdr:spPr>
        <a:xfrm>
          <a:off x="154305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13970</xdr:rowOff>
    </xdr:from>
    <xdr:to>
      <xdr:col>76</xdr:col>
      <xdr:colOff>165100</xdr:colOff>
      <xdr:row>60</xdr:row>
      <xdr:rowOff>115570</xdr:rowOff>
    </xdr:to>
    <xdr:sp macro="" textlink="">
      <xdr:nvSpPr>
        <xdr:cNvPr id="634" name="フローチャート: 判断 633"/>
        <xdr:cNvSpPr/>
      </xdr:nvSpPr>
      <xdr:spPr>
        <a:xfrm>
          <a:off x="14541500" y="1030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35" name="フローチャート: 判断 634"/>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156845</xdr:rowOff>
    </xdr:from>
    <xdr:to>
      <xdr:col>67</xdr:col>
      <xdr:colOff>101600</xdr:colOff>
      <xdr:row>60</xdr:row>
      <xdr:rowOff>86995</xdr:rowOff>
    </xdr:to>
    <xdr:sp macro="" textlink="">
      <xdr:nvSpPr>
        <xdr:cNvPr id="636" name="フローチャート: 判断 635"/>
        <xdr:cNvSpPr/>
      </xdr:nvSpPr>
      <xdr:spPr>
        <a:xfrm>
          <a:off x="12763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67310</xdr:rowOff>
    </xdr:from>
    <xdr:to>
      <xdr:col>85</xdr:col>
      <xdr:colOff>177800</xdr:colOff>
      <xdr:row>57</xdr:row>
      <xdr:rowOff>168910</xdr:rowOff>
    </xdr:to>
    <xdr:sp macro="" textlink="">
      <xdr:nvSpPr>
        <xdr:cNvPr id="642" name="楕円 641"/>
        <xdr:cNvSpPr/>
      </xdr:nvSpPr>
      <xdr:spPr>
        <a:xfrm>
          <a:off x="16268700" y="983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20337</xdr:rowOff>
    </xdr:from>
    <xdr:ext cx="405111" cy="259045"/>
    <xdr:sp macro="" textlink="">
      <xdr:nvSpPr>
        <xdr:cNvPr id="643" name="【学校施設】&#10;有形固定資産減価償却率該当値テキスト"/>
        <xdr:cNvSpPr txBox="1"/>
      </xdr:nvSpPr>
      <xdr:spPr>
        <a:xfrm>
          <a:off x="16357600"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36830</xdr:rowOff>
    </xdr:from>
    <xdr:to>
      <xdr:col>81</xdr:col>
      <xdr:colOff>101600</xdr:colOff>
      <xdr:row>57</xdr:row>
      <xdr:rowOff>138430</xdr:rowOff>
    </xdr:to>
    <xdr:sp macro="" textlink="">
      <xdr:nvSpPr>
        <xdr:cNvPr id="644" name="楕円 643"/>
        <xdr:cNvSpPr/>
      </xdr:nvSpPr>
      <xdr:spPr>
        <a:xfrm>
          <a:off x="15430500" y="980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87630</xdr:rowOff>
    </xdr:from>
    <xdr:to>
      <xdr:col>85</xdr:col>
      <xdr:colOff>127000</xdr:colOff>
      <xdr:row>57</xdr:row>
      <xdr:rowOff>118110</xdr:rowOff>
    </xdr:to>
    <xdr:cxnSp macro="">
      <xdr:nvCxnSpPr>
        <xdr:cNvPr id="645" name="直線コネクタ 644"/>
        <xdr:cNvCxnSpPr/>
      </xdr:nvCxnSpPr>
      <xdr:spPr>
        <a:xfrm>
          <a:off x="15481300" y="98602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635</xdr:rowOff>
    </xdr:from>
    <xdr:to>
      <xdr:col>76</xdr:col>
      <xdr:colOff>165100</xdr:colOff>
      <xdr:row>57</xdr:row>
      <xdr:rowOff>102235</xdr:rowOff>
    </xdr:to>
    <xdr:sp macro="" textlink="">
      <xdr:nvSpPr>
        <xdr:cNvPr id="646" name="楕円 645"/>
        <xdr:cNvSpPr/>
      </xdr:nvSpPr>
      <xdr:spPr>
        <a:xfrm>
          <a:off x="14541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51435</xdr:rowOff>
    </xdr:from>
    <xdr:to>
      <xdr:col>81</xdr:col>
      <xdr:colOff>50800</xdr:colOff>
      <xdr:row>57</xdr:row>
      <xdr:rowOff>87630</xdr:rowOff>
    </xdr:to>
    <xdr:cxnSp macro="">
      <xdr:nvCxnSpPr>
        <xdr:cNvPr id="647" name="直線コネクタ 646"/>
        <xdr:cNvCxnSpPr/>
      </xdr:nvCxnSpPr>
      <xdr:spPr>
        <a:xfrm>
          <a:off x="14592300" y="98240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132080</xdr:rowOff>
    </xdr:from>
    <xdr:to>
      <xdr:col>72</xdr:col>
      <xdr:colOff>38100</xdr:colOff>
      <xdr:row>57</xdr:row>
      <xdr:rowOff>62230</xdr:rowOff>
    </xdr:to>
    <xdr:sp macro="" textlink="">
      <xdr:nvSpPr>
        <xdr:cNvPr id="648" name="楕円 647"/>
        <xdr:cNvSpPr/>
      </xdr:nvSpPr>
      <xdr:spPr>
        <a:xfrm>
          <a:off x="13652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11430</xdr:rowOff>
    </xdr:from>
    <xdr:to>
      <xdr:col>76</xdr:col>
      <xdr:colOff>114300</xdr:colOff>
      <xdr:row>57</xdr:row>
      <xdr:rowOff>51435</xdr:rowOff>
    </xdr:to>
    <xdr:cxnSp macro="">
      <xdr:nvCxnSpPr>
        <xdr:cNvPr id="649" name="直線コネクタ 648"/>
        <xdr:cNvCxnSpPr/>
      </xdr:nvCxnSpPr>
      <xdr:spPr>
        <a:xfrm>
          <a:off x="13703300" y="97840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92075</xdr:rowOff>
    </xdr:from>
    <xdr:to>
      <xdr:col>67</xdr:col>
      <xdr:colOff>101600</xdr:colOff>
      <xdr:row>57</xdr:row>
      <xdr:rowOff>22225</xdr:rowOff>
    </xdr:to>
    <xdr:sp macro="" textlink="">
      <xdr:nvSpPr>
        <xdr:cNvPr id="650" name="楕円 649"/>
        <xdr:cNvSpPr/>
      </xdr:nvSpPr>
      <xdr:spPr>
        <a:xfrm>
          <a:off x="12763500" y="96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142875</xdr:rowOff>
    </xdr:from>
    <xdr:to>
      <xdr:col>71</xdr:col>
      <xdr:colOff>177800</xdr:colOff>
      <xdr:row>57</xdr:row>
      <xdr:rowOff>11430</xdr:rowOff>
    </xdr:to>
    <xdr:cxnSp macro="">
      <xdr:nvCxnSpPr>
        <xdr:cNvPr id="651" name="直線コネクタ 650"/>
        <xdr:cNvCxnSpPr/>
      </xdr:nvCxnSpPr>
      <xdr:spPr>
        <a:xfrm>
          <a:off x="12814300" y="9744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127652</xdr:rowOff>
    </xdr:from>
    <xdr:ext cx="405111" cy="259045"/>
    <xdr:sp macro="" textlink="">
      <xdr:nvSpPr>
        <xdr:cNvPr id="652" name="n_1aveValue【学校施設】&#10;有形固定資産減価償却率"/>
        <xdr:cNvSpPr txBox="1"/>
      </xdr:nvSpPr>
      <xdr:spPr>
        <a:xfrm>
          <a:off x="152660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106697</xdr:rowOff>
    </xdr:from>
    <xdr:ext cx="405111" cy="259045"/>
    <xdr:sp macro="" textlink="">
      <xdr:nvSpPr>
        <xdr:cNvPr id="653" name="n_2aveValue【学校施設】&#10;有形固定資産減価償却率"/>
        <xdr:cNvSpPr txBox="1"/>
      </xdr:nvSpPr>
      <xdr:spPr>
        <a:xfrm>
          <a:off x="14389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654" name="n_3aveValue【学校施設】&#10;有形固定資産減価償却率"/>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78122</xdr:rowOff>
    </xdr:from>
    <xdr:ext cx="405111" cy="259045"/>
    <xdr:sp macro="" textlink="">
      <xdr:nvSpPr>
        <xdr:cNvPr id="655" name="n_4aveValue【学校施設】&#10;有形固定資産減価償却率"/>
        <xdr:cNvSpPr txBox="1"/>
      </xdr:nvSpPr>
      <xdr:spPr>
        <a:xfrm>
          <a:off x="12611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154957</xdr:rowOff>
    </xdr:from>
    <xdr:ext cx="405111" cy="259045"/>
    <xdr:sp macro="" textlink="">
      <xdr:nvSpPr>
        <xdr:cNvPr id="656" name="n_1mainValue【学校施設】&#10;有形固定資産減価償却率"/>
        <xdr:cNvSpPr txBox="1"/>
      </xdr:nvSpPr>
      <xdr:spPr>
        <a:xfrm>
          <a:off x="1526604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118762</xdr:rowOff>
    </xdr:from>
    <xdr:ext cx="405111" cy="259045"/>
    <xdr:sp macro="" textlink="">
      <xdr:nvSpPr>
        <xdr:cNvPr id="657" name="n_2mainValue【学校施設】&#10;有形固定資産減価償却率"/>
        <xdr:cNvSpPr txBox="1"/>
      </xdr:nvSpPr>
      <xdr:spPr>
        <a:xfrm>
          <a:off x="14389744" y="954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78757</xdr:rowOff>
    </xdr:from>
    <xdr:ext cx="405111" cy="259045"/>
    <xdr:sp macro="" textlink="">
      <xdr:nvSpPr>
        <xdr:cNvPr id="658" name="n_3mainValue【学校施設】&#10;有形固定資産減価償却率"/>
        <xdr:cNvSpPr txBox="1"/>
      </xdr:nvSpPr>
      <xdr:spPr>
        <a:xfrm>
          <a:off x="1350074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38752</xdr:rowOff>
    </xdr:from>
    <xdr:ext cx="405111" cy="259045"/>
    <xdr:sp macro="" textlink="">
      <xdr:nvSpPr>
        <xdr:cNvPr id="659" name="n_4mainValue【学校施設】&#10;有形固定資産減価償却率"/>
        <xdr:cNvSpPr txBox="1"/>
      </xdr:nvSpPr>
      <xdr:spPr>
        <a:xfrm>
          <a:off x="12611744" y="946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0" name="直線コネクタ 669"/>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1" name="テキスト ボックス 670"/>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2" name="直線コネクタ 671"/>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673" name="テキスト ボックス 672"/>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4" name="直線コネクタ 673"/>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675" name="テキスト ボックス 674"/>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6" name="直線コネクタ 675"/>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677" name="テキスト ボックス 676"/>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679" name="テキスト ボックス 678"/>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681" name="直線コネクタ 680"/>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682" name="【学校施設】&#10;一人当たり面積最小値テキスト"/>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683" name="直線コネクタ 682"/>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684" name="【学校施設】&#10;一人当たり面積最大値テキスト"/>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685" name="直線コネクタ 684"/>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686" name="【学校施設】&#10;一人当たり面積平均値テキスト"/>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687" name="フローチャート: 判断 686"/>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688" name="フローチャート: 判断 687"/>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689" name="フローチャート: 判断 688"/>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690" name="フローチャート: 判断 689"/>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691" name="フローチャート: 判断 690"/>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109303</xdr:rowOff>
    </xdr:from>
    <xdr:to>
      <xdr:col>116</xdr:col>
      <xdr:colOff>114300</xdr:colOff>
      <xdr:row>64</xdr:row>
      <xdr:rowOff>39453</xdr:rowOff>
    </xdr:to>
    <xdr:sp macro="" textlink="">
      <xdr:nvSpPr>
        <xdr:cNvPr id="697" name="楕円 696"/>
        <xdr:cNvSpPr/>
      </xdr:nvSpPr>
      <xdr:spPr>
        <a:xfrm>
          <a:off x="22110700" y="1091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698" name="【学校施設】&#10;一人当たり面積該当値テキスト"/>
        <xdr:cNvSpPr txBox="1"/>
      </xdr:nvSpPr>
      <xdr:spPr>
        <a:xfrm>
          <a:off x="22199600" y="1086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109489</xdr:rowOff>
    </xdr:from>
    <xdr:to>
      <xdr:col>112</xdr:col>
      <xdr:colOff>38100</xdr:colOff>
      <xdr:row>64</xdr:row>
      <xdr:rowOff>39639</xdr:rowOff>
    </xdr:to>
    <xdr:sp macro="" textlink="">
      <xdr:nvSpPr>
        <xdr:cNvPr id="699" name="楕円 698"/>
        <xdr:cNvSpPr/>
      </xdr:nvSpPr>
      <xdr:spPr>
        <a:xfrm>
          <a:off x="21272500" y="1091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160103</xdr:rowOff>
    </xdr:from>
    <xdr:to>
      <xdr:col>116</xdr:col>
      <xdr:colOff>63500</xdr:colOff>
      <xdr:row>63</xdr:row>
      <xdr:rowOff>160289</xdr:rowOff>
    </xdr:to>
    <xdr:cxnSp macro="">
      <xdr:nvCxnSpPr>
        <xdr:cNvPr id="700" name="直線コネクタ 699"/>
        <xdr:cNvCxnSpPr/>
      </xdr:nvCxnSpPr>
      <xdr:spPr>
        <a:xfrm flipV="1">
          <a:off x="21323300" y="10961453"/>
          <a:ext cx="838200" cy="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109641</xdr:rowOff>
    </xdr:from>
    <xdr:to>
      <xdr:col>107</xdr:col>
      <xdr:colOff>101600</xdr:colOff>
      <xdr:row>64</xdr:row>
      <xdr:rowOff>39791</xdr:rowOff>
    </xdr:to>
    <xdr:sp macro="" textlink="">
      <xdr:nvSpPr>
        <xdr:cNvPr id="701" name="楕円 700"/>
        <xdr:cNvSpPr/>
      </xdr:nvSpPr>
      <xdr:spPr>
        <a:xfrm>
          <a:off x="20383500" y="1091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160289</xdr:rowOff>
    </xdr:from>
    <xdr:to>
      <xdr:col>111</xdr:col>
      <xdr:colOff>177800</xdr:colOff>
      <xdr:row>63</xdr:row>
      <xdr:rowOff>160441</xdr:rowOff>
    </xdr:to>
    <xdr:cxnSp macro="">
      <xdr:nvCxnSpPr>
        <xdr:cNvPr id="702" name="直線コネクタ 701"/>
        <xdr:cNvCxnSpPr/>
      </xdr:nvCxnSpPr>
      <xdr:spPr>
        <a:xfrm flipV="1">
          <a:off x="20434300" y="10961639"/>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109751</xdr:rowOff>
    </xdr:from>
    <xdr:to>
      <xdr:col>102</xdr:col>
      <xdr:colOff>165100</xdr:colOff>
      <xdr:row>64</xdr:row>
      <xdr:rowOff>39901</xdr:rowOff>
    </xdr:to>
    <xdr:sp macro="" textlink="">
      <xdr:nvSpPr>
        <xdr:cNvPr id="703" name="楕円 702"/>
        <xdr:cNvSpPr/>
      </xdr:nvSpPr>
      <xdr:spPr>
        <a:xfrm>
          <a:off x="19494500" y="1091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160441</xdr:rowOff>
    </xdr:from>
    <xdr:to>
      <xdr:col>107</xdr:col>
      <xdr:colOff>50800</xdr:colOff>
      <xdr:row>63</xdr:row>
      <xdr:rowOff>160551</xdr:rowOff>
    </xdr:to>
    <xdr:cxnSp macro="">
      <xdr:nvCxnSpPr>
        <xdr:cNvPr id="704" name="直線コネクタ 703"/>
        <xdr:cNvCxnSpPr/>
      </xdr:nvCxnSpPr>
      <xdr:spPr>
        <a:xfrm flipV="1">
          <a:off x="19545300" y="10961791"/>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109828</xdr:rowOff>
    </xdr:from>
    <xdr:to>
      <xdr:col>98</xdr:col>
      <xdr:colOff>38100</xdr:colOff>
      <xdr:row>64</xdr:row>
      <xdr:rowOff>39978</xdr:rowOff>
    </xdr:to>
    <xdr:sp macro="" textlink="">
      <xdr:nvSpPr>
        <xdr:cNvPr id="705" name="楕円 704"/>
        <xdr:cNvSpPr/>
      </xdr:nvSpPr>
      <xdr:spPr>
        <a:xfrm>
          <a:off x="18605500" y="1091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160551</xdr:rowOff>
    </xdr:from>
    <xdr:to>
      <xdr:col>102</xdr:col>
      <xdr:colOff>114300</xdr:colOff>
      <xdr:row>63</xdr:row>
      <xdr:rowOff>160628</xdr:rowOff>
    </xdr:to>
    <xdr:cxnSp macro="">
      <xdr:nvCxnSpPr>
        <xdr:cNvPr id="706" name="直線コネクタ 705"/>
        <xdr:cNvCxnSpPr/>
      </xdr:nvCxnSpPr>
      <xdr:spPr>
        <a:xfrm flipV="1">
          <a:off x="18656300" y="10961901"/>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707" name="n_1aveValue【学校施設】&#10;一人当たり面積"/>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708" name="n_2aveValue【学校施設】&#10;一人当たり面積"/>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709" name="n_3aveValue【学校施設】&#10;一人当たり面積"/>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710" name="n_4aveValue【学校施設】&#10;一人当たり面積"/>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56166</xdr:rowOff>
    </xdr:from>
    <xdr:ext cx="469744" cy="259045"/>
    <xdr:sp macro="" textlink="">
      <xdr:nvSpPr>
        <xdr:cNvPr id="711" name="n_1mainValue【学校施設】&#10;一人当たり面積"/>
        <xdr:cNvSpPr txBox="1"/>
      </xdr:nvSpPr>
      <xdr:spPr>
        <a:xfrm>
          <a:off x="21075727" y="1068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56318</xdr:rowOff>
    </xdr:from>
    <xdr:ext cx="469744" cy="259045"/>
    <xdr:sp macro="" textlink="">
      <xdr:nvSpPr>
        <xdr:cNvPr id="712" name="n_2mainValue【学校施設】&#10;一人当たり面積"/>
        <xdr:cNvSpPr txBox="1"/>
      </xdr:nvSpPr>
      <xdr:spPr>
        <a:xfrm>
          <a:off x="20199427" y="10686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56428</xdr:rowOff>
    </xdr:from>
    <xdr:ext cx="469744" cy="259045"/>
    <xdr:sp macro="" textlink="">
      <xdr:nvSpPr>
        <xdr:cNvPr id="713" name="n_3mainValue【学校施設】&#10;一人当たり面積"/>
        <xdr:cNvSpPr txBox="1"/>
      </xdr:nvSpPr>
      <xdr:spPr>
        <a:xfrm>
          <a:off x="19310427" y="1068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56505</xdr:rowOff>
    </xdr:from>
    <xdr:ext cx="469744" cy="259045"/>
    <xdr:sp macro="" textlink="">
      <xdr:nvSpPr>
        <xdr:cNvPr id="714" name="n_4mainValue【学校施設】&#10;一人当たり面積"/>
        <xdr:cNvSpPr txBox="1"/>
      </xdr:nvSpPr>
      <xdr:spPr>
        <a:xfrm>
          <a:off x="18421427" y="1068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3" name="正方形/長方形 72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4" name="正方形/長方形 72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5" name="正方形/長方形 72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6" name="正方形/長方形 72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7" name="正方形/長方形 72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8" name="正方形/長方形 72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9" name="正方形/長方形 72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0" name="正方形/長方形 729"/>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55" name="直線コネクタ 754"/>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58" name="【公民館】&#10;有形固定資産減価償却率最大値テキスト"/>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59" name="直線コネクタ 758"/>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760" name="【公民館】&#10;有形固定資産減価償却率平均値テキスト"/>
        <xdr:cNvSpPr txBox="1"/>
      </xdr:nvSpPr>
      <xdr:spPr>
        <a:xfrm>
          <a:off x="1635760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1" name="フローチャート: 判断 760"/>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2" name="フローチャート: 判断 761"/>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3" name="フローチャート: 判断 762"/>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4" name="フローチャート: 判断 763"/>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65" name="フローチャート: 判断 764"/>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50164</xdr:rowOff>
    </xdr:from>
    <xdr:to>
      <xdr:col>85</xdr:col>
      <xdr:colOff>177800</xdr:colOff>
      <xdr:row>101</xdr:row>
      <xdr:rowOff>151764</xdr:rowOff>
    </xdr:to>
    <xdr:sp macro="" textlink="">
      <xdr:nvSpPr>
        <xdr:cNvPr id="771" name="楕円 770"/>
        <xdr:cNvSpPr/>
      </xdr:nvSpPr>
      <xdr:spPr>
        <a:xfrm>
          <a:off x="16268700" y="1736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73041</xdr:rowOff>
    </xdr:from>
    <xdr:ext cx="405111" cy="259045"/>
    <xdr:sp macro="" textlink="">
      <xdr:nvSpPr>
        <xdr:cNvPr id="772" name="【公民館】&#10;有形固定資産減価償却率該当値テキスト"/>
        <xdr:cNvSpPr txBox="1"/>
      </xdr:nvSpPr>
      <xdr:spPr>
        <a:xfrm>
          <a:off x="16357600" y="1721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153036</xdr:rowOff>
    </xdr:from>
    <xdr:to>
      <xdr:col>81</xdr:col>
      <xdr:colOff>101600</xdr:colOff>
      <xdr:row>106</xdr:row>
      <xdr:rowOff>83186</xdr:rowOff>
    </xdr:to>
    <xdr:sp macro="" textlink="">
      <xdr:nvSpPr>
        <xdr:cNvPr id="773" name="楕円 772"/>
        <xdr:cNvSpPr/>
      </xdr:nvSpPr>
      <xdr:spPr>
        <a:xfrm>
          <a:off x="15430500" y="18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100964</xdr:rowOff>
    </xdr:from>
    <xdr:to>
      <xdr:col>85</xdr:col>
      <xdr:colOff>127000</xdr:colOff>
      <xdr:row>106</xdr:row>
      <xdr:rowOff>32386</xdr:rowOff>
    </xdr:to>
    <xdr:cxnSp macro="">
      <xdr:nvCxnSpPr>
        <xdr:cNvPr id="774" name="直線コネクタ 773"/>
        <xdr:cNvCxnSpPr/>
      </xdr:nvCxnSpPr>
      <xdr:spPr>
        <a:xfrm flipV="1">
          <a:off x="15481300" y="17417414"/>
          <a:ext cx="838200" cy="78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116839</xdr:rowOff>
    </xdr:from>
    <xdr:to>
      <xdr:col>76</xdr:col>
      <xdr:colOff>165100</xdr:colOff>
      <xdr:row>106</xdr:row>
      <xdr:rowOff>46989</xdr:rowOff>
    </xdr:to>
    <xdr:sp macro="" textlink="">
      <xdr:nvSpPr>
        <xdr:cNvPr id="775" name="楕円 774"/>
        <xdr:cNvSpPr/>
      </xdr:nvSpPr>
      <xdr:spPr>
        <a:xfrm>
          <a:off x="14541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167639</xdr:rowOff>
    </xdr:from>
    <xdr:to>
      <xdr:col>81</xdr:col>
      <xdr:colOff>50800</xdr:colOff>
      <xdr:row>106</xdr:row>
      <xdr:rowOff>32386</xdr:rowOff>
    </xdr:to>
    <xdr:cxnSp macro="">
      <xdr:nvCxnSpPr>
        <xdr:cNvPr id="776" name="直線コネクタ 775"/>
        <xdr:cNvCxnSpPr/>
      </xdr:nvCxnSpPr>
      <xdr:spPr>
        <a:xfrm>
          <a:off x="14592300" y="1816988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139700</xdr:rowOff>
    </xdr:from>
    <xdr:to>
      <xdr:col>72</xdr:col>
      <xdr:colOff>38100</xdr:colOff>
      <xdr:row>106</xdr:row>
      <xdr:rowOff>69850</xdr:rowOff>
    </xdr:to>
    <xdr:sp macro="" textlink="">
      <xdr:nvSpPr>
        <xdr:cNvPr id="777" name="楕円 776"/>
        <xdr:cNvSpPr/>
      </xdr:nvSpPr>
      <xdr:spPr>
        <a:xfrm>
          <a:off x="13652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167639</xdr:rowOff>
    </xdr:from>
    <xdr:to>
      <xdr:col>76</xdr:col>
      <xdr:colOff>114300</xdr:colOff>
      <xdr:row>106</xdr:row>
      <xdr:rowOff>19050</xdr:rowOff>
    </xdr:to>
    <xdr:cxnSp macro="">
      <xdr:nvCxnSpPr>
        <xdr:cNvPr id="778" name="直線コネクタ 777"/>
        <xdr:cNvCxnSpPr/>
      </xdr:nvCxnSpPr>
      <xdr:spPr>
        <a:xfrm flipV="1">
          <a:off x="13703300" y="181698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114936</xdr:rowOff>
    </xdr:from>
    <xdr:to>
      <xdr:col>67</xdr:col>
      <xdr:colOff>101600</xdr:colOff>
      <xdr:row>106</xdr:row>
      <xdr:rowOff>45086</xdr:rowOff>
    </xdr:to>
    <xdr:sp macro="" textlink="">
      <xdr:nvSpPr>
        <xdr:cNvPr id="779" name="楕円 778"/>
        <xdr:cNvSpPr/>
      </xdr:nvSpPr>
      <xdr:spPr>
        <a:xfrm>
          <a:off x="12763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165736</xdr:rowOff>
    </xdr:from>
    <xdr:to>
      <xdr:col>71</xdr:col>
      <xdr:colOff>177800</xdr:colOff>
      <xdr:row>106</xdr:row>
      <xdr:rowOff>19050</xdr:rowOff>
    </xdr:to>
    <xdr:cxnSp macro="">
      <xdr:nvCxnSpPr>
        <xdr:cNvPr id="780" name="直線コネクタ 779"/>
        <xdr:cNvCxnSpPr/>
      </xdr:nvCxnSpPr>
      <xdr:spPr>
        <a:xfrm>
          <a:off x="12814300" y="1816798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781" name="n_1aveValue【公民館】&#10;有形固定資産減価償却率"/>
        <xdr:cNvSpPr txBox="1"/>
      </xdr:nvSpPr>
      <xdr:spPr>
        <a:xfrm>
          <a:off x="15266044" y="178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782" name="n_2aveValue【公民館】&#10;有形固定資産減価償却率"/>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83" name="n_3aveValue【公民館】&#10;有形固定資産減価償却率"/>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784" name="n_4aveValue【公民館】&#10;有形固定資産減価償却率"/>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74313</xdr:rowOff>
    </xdr:from>
    <xdr:ext cx="405111" cy="259045"/>
    <xdr:sp macro="" textlink="">
      <xdr:nvSpPr>
        <xdr:cNvPr id="785" name="n_1mainValue【公民館】&#10;有形固定資産減価償却率"/>
        <xdr:cNvSpPr txBox="1"/>
      </xdr:nvSpPr>
      <xdr:spPr>
        <a:xfrm>
          <a:off x="15266044"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38116</xdr:rowOff>
    </xdr:from>
    <xdr:ext cx="405111" cy="259045"/>
    <xdr:sp macro="" textlink="">
      <xdr:nvSpPr>
        <xdr:cNvPr id="786" name="n_2mainValue【公民館】&#10;有形固定資産減価償却率"/>
        <xdr:cNvSpPr txBox="1"/>
      </xdr:nvSpPr>
      <xdr:spPr>
        <a:xfrm>
          <a:off x="14389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60977</xdr:rowOff>
    </xdr:from>
    <xdr:ext cx="405111" cy="259045"/>
    <xdr:sp macro="" textlink="">
      <xdr:nvSpPr>
        <xdr:cNvPr id="787" name="n_3mainValue【公民館】&#10;有形固定資産減価償却率"/>
        <xdr:cNvSpPr txBox="1"/>
      </xdr:nvSpPr>
      <xdr:spPr>
        <a:xfrm>
          <a:off x="13500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36213</xdr:rowOff>
    </xdr:from>
    <xdr:ext cx="405111" cy="259045"/>
    <xdr:sp macro="" textlink="">
      <xdr:nvSpPr>
        <xdr:cNvPr id="788" name="n_4mainValue【公民館】&#10;有形固定資産減価償却率"/>
        <xdr:cNvSpPr txBox="1"/>
      </xdr:nvSpPr>
      <xdr:spPr>
        <a:xfrm>
          <a:off x="126117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2" name="直線コネクタ 811"/>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3" name="【公民館】&#10;一人当たり面積最小値テキスト"/>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4" name="直線コネクタ 813"/>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15" name="【公民館】&#10;一人当たり面積最大値テキスト"/>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16" name="直線コネクタ 815"/>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817" name="【公民館】&#10;一人当たり面積平均値テキスト"/>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18" name="フローチャート: 判断 817"/>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19" name="フローチャート: 判断 818"/>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0" name="フローチャート: 判断 819"/>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1" name="フローチャート: 判断 820"/>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822" name="フローチャート: 判断 821"/>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0</xdr:rowOff>
    </xdr:from>
    <xdr:to>
      <xdr:col>116</xdr:col>
      <xdr:colOff>114300</xdr:colOff>
      <xdr:row>108</xdr:row>
      <xdr:rowOff>101600</xdr:rowOff>
    </xdr:to>
    <xdr:sp macro="" textlink="">
      <xdr:nvSpPr>
        <xdr:cNvPr id="828" name="楕円 827"/>
        <xdr:cNvSpPr/>
      </xdr:nvSpPr>
      <xdr:spPr>
        <a:xfrm>
          <a:off x="22110700" y="185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86377</xdr:rowOff>
    </xdr:from>
    <xdr:ext cx="469744" cy="259045"/>
    <xdr:sp macro="" textlink="">
      <xdr:nvSpPr>
        <xdr:cNvPr id="829" name="【公民館】&#10;一人当たり面積該当値テキスト"/>
        <xdr:cNvSpPr txBox="1"/>
      </xdr:nvSpPr>
      <xdr:spPr>
        <a:xfrm>
          <a:off x="22199600" y="184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1270</xdr:rowOff>
    </xdr:from>
    <xdr:to>
      <xdr:col>112</xdr:col>
      <xdr:colOff>38100</xdr:colOff>
      <xdr:row>108</xdr:row>
      <xdr:rowOff>102870</xdr:rowOff>
    </xdr:to>
    <xdr:sp macro="" textlink="">
      <xdr:nvSpPr>
        <xdr:cNvPr id="830" name="楕円 829"/>
        <xdr:cNvSpPr/>
      </xdr:nvSpPr>
      <xdr:spPr>
        <a:xfrm>
          <a:off x="21272500" y="185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50800</xdr:rowOff>
    </xdr:from>
    <xdr:to>
      <xdr:col>116</xdr:col>
      <xdr:colOff>63500</xdr:colOff>
      <xdr:row>108</xdr:row>
      <xdr:rowOff>52070</xdr:rowOff>
    </xdr:to>
    <xdr:cxnSp macro="">
      <xdr:nvCxnSpPr>
        <xdr:cNvPr id="831" name="直線コネクタ 830"/>
        <xdr:cNvCxnSpPr/>
      </xdr:nvCxnSpPr>
      <xdr:spPr>
        <a:xfrm flipV="1">
          <a:off x="21323300" y="1856740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2539</xdr:rowOff>
    </xdr:from>
    <xdr:to>
      <xdr:col>107</xdr:col>
      <xdr:colOff>101600</xdr:colOff>
      <xdr:row>108</xdr:row>
      <xdr:rowOff>104139</xdr:rowOff>
    </xdr:to>
    <xdr:sp macro="" textlink="">
      <xdr:nvSpPr>
        <xdr:cNvPr id="832" name="楕円 831"/>
        <xdr:cNvSpPr/>
      </xdr:nvSpPr>
      <xdr:spPr>
        <a:xfrm>
          <a:off x="20383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52070</xdr:rowOff>
    </xdr:from>
    <xdr:to>
      <xdr:col>111</xdr:col>
      <xdr:colOff>177800</xdr:colOff>
      <xdr:row>108</xdr:row>
      <xdr:rowOff>53339</xdr:rowOff>
    </xdr:to>
    <xdr:cxnSp macro="">
      <xdr:nvCxnSpPr>
        <xdr:cNvPr id="833" name="直線コネクタ 832"/>
        <xdr:cNvCxnSpPr/>
      </xdr:nvCxnSpPr>
      <xdr:spPr>
        <a:xfrm flipV="1">
          <a:off x="20434300" y="185686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3811</xdr:rowOff>
    </xdr:from>
    <xdr:to>
      <xdr:col>102</xdr:col>
      <xdr:colOff>165100</xdr:colOff>
      <xdr:row>108</xdr:row>
      <xdr:rowOff>105411</xdr:rowOff>
    </xdr:to>
    <xdr:sp macro="" textlink="">
      <xdr:nvSpPr>
        <xdr:cNvPr id="834" name="楕円 833"/>
        <xdr:cNvSpPr/>
      </xdr:nvSpPr>
      <xdr:spPr>
        <a:xfrm>
          <a:off x="19494500" y="1852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53339</xdr:rowOff>
    </xdr:from>
    <xdr:to>
      <xdr:col>107</xdr:col>
      <xdr:colOff>50800</xdr:colOff>
      <xdr:row>108</xdr:row>
      <xdr:rowOff>54611</xdr:rowOff>
    </xdr:to>
    <xdr:cxnSp macro="">
      <xdr:nvCxnSpPr>
        <xdr:cNvPr id="835" name="直線コネクタ 834"/>
        <xdr:cNvCxnSpPr/>
      </xdr:nvCxnSpPr>
      <xdr:spPr>
        <a:xfrm flipV="1">
          <a:off x="19545300" y="185699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6350</xdr:rowOff>
    </xdr:from>
    <xdr:to>
      <xdr:col>98</xdr:col>
      <xdr:colOff>38100</xdr:colOff>
      <xdr:row>108</xdr:row>
      <xdr:rowOff>107950</xdr:rowOff>
    </xdr:to>
    <xdr:sp macro="" textlink="">
      <xdr:nvSpPr>
        <xdr:cNvPr id="836" name="楕円 835"/>
        <xdr:cNvSpPr/>
      </xdr:nvSpPr>
      <xdr:spPr>
        <a:xfrm>
          <a:off x="18605500" y="185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54611</xdr:rowOff>
    </xdr:from>
    <xdr:to>
      <xdr:col>102</xdr:col>
      <xdr:colOff>114300</xdr:colOff>
      <xdr:row>108</xdr:row>
      <xdr:rowOff>57150</xdr:rowOff>
    </xdr:to>
    <xdr:cxnSp macro="">
      <xdr:nvCxnSpPr>
        <xdr:cNvPr id="837" name="直線コネクタ 836"/>
        <xdr:cNvCxnSpPr/>
      </xdr:nvCxnSpPr>
      <xdr:spPr>
        <a:xfrm flipV="1">
          <a:off x="18656300" y="1857121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838" name="n_1aveValue【公民館】&#10;一人当たり面積"/>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839" name="n_2aveValue【公民館】&#10;一人当たり面積"/>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0" name="n_3aveValue【公民館】&#10;一人当たり面積"/>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841" name="n_4aveValue【公民館】&#10;一人当たり面積"/>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93997</xdr:rowOff>
    </xdr:from>
    <xdr:ext cx="469744" cy="259045"/>
    <xdr:sp macro="" textlink="">
      <xdr:nvSpPr>
        <xdr:cNvPr id="842" name="n_1mainValue【公民館】&#10;一人当たり面積"/>
        <xdr:cNvSpPr txBox="1"/>
      </xdr:nvSpPr>
      <xdr:spPr>
        <a:xfrm>
          <a:off x="21075727" y="186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95266</xdr:rowOff>
    </xdr:from>
    <xdr:ext cx="469744" cy="259045"/>
    <xdr:sp macro="" textlink="">
      <xdr:nvSpPr>
        <xdr:cNvPr id="843" name="n_2mainValue【公民館】&#10;一人当たり面積"/>
        <xdr:cNvSpPr txBox="1"/>
      </xdr:nvSpPr>
      <xdr:spPr>
        <a:xfrm>
          <a:off x="20199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96538</xdr:rowOff>
    </xdr:from>
    <xdr:ext cx="469744" cy="259045"/>
    <xdr:sp macro="" textlink="">
      <xdr:nvSpPr>
        <xdr:cNvPr id="844" name="n_3mainValue【公民館】&#10;一人当たり面積"/>
        <xdr:cNvSpPr txBox="1"/>
      </xdr:nvSpPr>
      <xdr:spPr>
        <a:xfrm>
          <a:off x="19310427" y="1861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99077</xdr:rowOff>
    </xdr:from>
    <xdr:ext cx="469744" cy="259045"/>
    <xdr:sp macro="" textlink="">
      <xdr:nvSpPr>
        <xdr:cNvPr id="845" name="n_4mainValue【公民館】&#10;一人当たり面積"/>
        <xdr:cNvSpPr txBox="1"/>
      </xdr:nvSpPr>
      <xdr:spPr>
        <a:xfrm>
          <a:off x="18421427" y="186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類似団体内平均値と比較して有形固定資産減価償却率が特に高い施設は「認定こども園・幼稚園・保育所」</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「橋りょう・トンネル」</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である。反対に有形固定資産減価償却率が特に低い施設は「道路</a:t>
          </a:r>
          <a:r>
            <a:rPr kumimoji="1" lang="ja-JP" altLang="en-US" sz="1100">
              <a:solidFill>
                <a:sysClr val="windowText" lastClr="000000"/>
              </a:solidFill>
              <a:effectLst/>
              <a:latin typeface="+mn-lt"/>
              <a:ea typeface="+mn-ea"/>
              <a:cs typeface="+mn-cs"/>
            </a:rPr>
            <a:t>」、「公民館」、</a:t>
          </a:r>
          <a:r>
            <a:rPr kumimoji="1" lang="ja-JP" altLang="ja-JP" sz="1100">
              <a:solidFill>
                <a:sysClr val="windowText" lastClr="000000"/>
              </a:solidFill>
              <a:effectLst/>
              <a:latin typeface="+mn-lt"/>
              <a:ea typeface="+mn-ea"/>
              <a:cs typeface="+mn-cs"/>
            </a:rPr>
            <a:t>「学校施設」である。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類似団体内平均値と比較し有形固定資産減価償却率が特に高い理由について</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橋りょうにおいては，既存施設６施設のうち４施設が築</a:t>
          </a:r>
          <a:r>
            <a:rPr kumimoji="1" lang="en-US" altLang="ja-JP" sz="1100">
              <a:solidFill>
                <a:sysClr val="windowText" lastClr="000000"/>
              </a:solidFill>
              <a:effectLst/>
              <a:latin typeface="+mn-lt"/>
              <a:ea typeface="+mn-ea"/>
              <a:cs typeface="+mn-cs"/>
            </a:rPr>
            <a:t>40</a:t>
          </a:r>
          <a:r>
            <a:rPr kumimoji="1" lang="ja-JP" altLang="ja-JP" sz="1100">
              <a:solidFill>
                <a:sysClr val="windowText" lastClr="000000"/>
              </a:solidFill>
              <a:effectLst/>
              <a:latin typeface="+mn-lt"/>
              <a:ea typeface="+mn-ea"/>
              <a:cs typeface="+mn-cs"/>
            </a:rPr>
            <a:t>年以上経過していることによる。幼稚園・保育所におい</a:t>
          </a:r>
          <a:r>
            <a:rPr kumimoji="1" lang="ja-JP" altLang="en-US" sz="1100">
              <a:solidFill>
                <a:sysClr val="windowText" lastClr="000000"/>
              </a:solidFill>
              <a:effectLst/>
              <a:latin typeface="+mn-lt"/>
              <a:ea typeface="+mn-ea"/>
              <a:cs typeface="+mn-cs"/>
            </a:rPr>
            <a:t>ては、</a:t>
          </a:r>
          <a:r>
            <a:rPr kumimoji="1" lang="ja-JP" altLang="ja-JP" sz="1100">
              <a:solidFill>
                <a:sysClr val="windowText" lastClr="000000"/>
              </a:solidFill>
              <a:effectLst/>
              <a:latin typeface="+mn-lt"/>
              <a:ea typeface="+mn-ea"/>
              <a:cs typeface="+mn-cs"/>
            </a:rPr>
            <a:t>既存施設（祝町幼稚園，第一保育所）がいずれも昭和</a:t>
          </a:r>
          <a:r>
            <a:rPr kumimoji="1" lang="en-US" altLang="ja-JP" sz="1100">
              <a:solidFill>
                <a:sysClr val="windowText" lastClr="000000"/>
              </a:solidFill>
              <a:effectLst/>
              <a:latin typeface="+mn-lt"/>
              <a:ea typeface="+mn-ea"/>
              <a:cs typeface="+mn-cs"/>
            </a:rPr>
            <a:t>40</a:t>
          </a:r>
          <a:r>
            <a:rPr kumimoji="1" lang="ja-JP" altLang="ja-JP" sz="1100">
              <a:solidFill>
                <a:sysClr val="windowText" lastClr="000000"/>
              </a:solidFill>
              <a:effectLst/>
              <a:latin typeface="+mn-lt"/>
              <a:ea typeface="+mn-ea"/>
              <a:cs typeface="+mn-cs"/>
            </a:rPr>
            <a:t>年代に建設されていることが要因となっている。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類似団体内平均値と比較し有形固定資産減価償却率が特に低い理由について</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道路においては，開始時に取得価格不明の資産を備忘価格１円で評価しており</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これに該当する資産の多くにおいて整備後相当の年数が経過したものと見込まれる資産であることによる。</a:t>
          </a:r>
          <a:r>
            <a:rPr kumimoji="1" lang="ja-JP" altLang="en-US" sz="1100">
              <a:solidFill>
                <a:sysClr val="windowText" lastClr="000000"/>
              </a:solidFill>
              <a:effectLst/>
              <a:latin typeface="+mn-lt"/>
              <a:ea typeface="+mn-ea"/>
              <a:cs typeface="+mn-cs"/>
            </a:rPr>
            <a:t>公民館においては、令和６年度に大規模改修を行ったことによる。　</a:t>
          </a:r>
          <a:r>
            <a:rPr kumimoji="1" lang="ja-JP" altLang="ja-JP" sz="1100">
              <a:solidFill>
                <a:sysClr val="windowText" lastClr="000000"/>
              </a:solidFill>
              <a:effectLst/>
              <a:latin typeface="+mn-lt"/>
              <a:ea typeface="+mn-ea"/>
              <a:cs typeface="+mn-cs"/>
            </a:rPr>
            <a:t>学校施設においては</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24</a:t>
          </a:r>
          <a:r>
            <a:rPr kumimoji="1" lang="ja-JP" altLang="ja-JP" sz="1100">
              <a:solidFill>
                <a:sysClr val="windowText" lastClr="000000"/>
              </a:solidFill>
              <a:effectLst/>
              <a:latin typeface="+mn-lt"/>
              <a:ea typeface="+mn-ea"/>
              <a:cs typeface="+mn-cs"/>
            </a:rPr>
            <a:t>年度及び平成</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年度にそれぞれ統合小学校（大洗小学校，南小学校）を建設したことや平成</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年度に南小中学校共用体育館を建設したことが有形固定資産減価償却率を引き下げている要因となっている。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いずれの施設についても，公共施設等総合管理計画や個別施設計画に基づき長期的な視点で維持管理・更新等の手法を検討し，効果的かつ効率的なマネジメントに努めていく。</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茨城県大洗町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15,461
14,340
23.89
11,315,895
10,870,618
361,407
4,585,930
8,765,356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78" name="【体育館・プール】&#10;有形固定資産減価償却率平均値テキスト"/>
        <xdr:cNvSpPr txBox="1"/>
      </xdr:nvSpPr>
      <xdr:spPr>
        <a:xfrm>
          <a:off x="4673600" y="1036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89" name="楕円 88"/>
        <xdr:cNvSpPr/>
      </xdr:nvSpPr>
      <xdr:spPr>
        <a:xfrm>
          <a:off x="45847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114952</xdr:rowOff>
    </xdr:from>
    <xdr:ext cx="405111" cy="259045"/>
    <xdr:sp macro="" textlink="">
      <xdr:nvSpPr>
        <xdr:cNvPr id="90" name="【体育館・プール】&#10;有形固定資産減価償却率該当値テキスト"/>
        <xdr:cNvSpPr txBox="1"/>
      </xdr:nvSpPr>
      <xdr:spPr>
        <a:xfrm>
          <a:off x="4673600" y="1023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36830</xdr:rowOff>
    </xdr:from>
    <xdr:to>
      <xdr:col>20</xdr:col>
      <xdr:colOff>38100</xdr:colOff>
      <xdr:row>60</xdr:row>
      <xdr:rowOff>138430</xdr:rowOff>
    </xdr:to>
    <xdr:sp macro="" textlink="">
      <xdr:nvSpPr>
        <xdr:cNvPr id="91" name="楕円 90"/>
        <xdr:cNvSpPr/>
      </xdr:nvSpPr>
      <xdr:spPr>
        <a:xfrm>
          <a:off x="3746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87630</xdr:rowOff>
    </xdr:from>
    <xdr:to>
      <xdr:col>24</xdr:col>
      <xdr:colOff>63500</xdr:colOff>
      <xdr:row>60</xdr:row>
      <xdr:rowOff>142875</xdr:rowOff>
    </xdr:to>
    <xdr:cxnSp macro="">
      <xdr:nvCxnSpPr>
        <xdr:cNvPr id="92" name="直線コネクタ 91"/>
        <xdr:cNvCxnSpPr/>
      </xdr:nvCxnSpPr>
      <xdr:spPr>
        <a:xfrm>
          <a:off x="3797300" y="1037463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93" name="楕円 92"/>
        <xdr:cNvSpPr/>
      </xdr:nvSpPr>
      <xdr:spPr>
        <a:xfrm>
          <a:off x="2857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87630</xdr:rowOff>
    </xdr:to>
    <xdr:cxnSp macro="">
      <xdr:nvCxnSpPr>
        <xdr:cNvPr id="94" name="直線コネクタ 93"/>
        <xdr:cNvCxnSpPr/>
      </xdr:nvCxnSpPr>
      <xdr:spPr>
        <a:xfrm>
          <a:off x="2908300" y="103174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93980</xdr:rowOff>
    </xdr:from>
    <xdr:to>
      <xdr:col>10</xdr:col>
      <xdr:colOff>165100</xdr:colOff>
      <xdr:row>60</xdr:row>
      <xdr:rowOff>24130</xdr:rowOff>
    </xdr:to>
    <xdr:sp macro="" textlink="">
      <xdr:nvSpPr>
        <xdr:cNvPr id="95" name="楕円 94"/>
        <xdr:cNvSpPr/>
      </xdr:nvSpPr>
      <xdr:spPr>
        <a:xfrm>
          <a:off x="1968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144780</xdr:rowOff>
    </xdr:from>
    <xdr:to>
      <xdr:col>15</xdr:col>
      <xdr:colOff>50800</xdr:colOff>
      <xdr:row>60</xdr:row>
      <xdr:rowOff>30480</xdr:rowOff>
    </xdr:to>
    <xdr:cxnSp macro="">
      <xdr:nvCxnSpPr>
        <xdr:cNvPr id="96" name="直線コネクタ 95"/>
        <xdr:cNvCxnSpPr/>
      </xdr:nvCxnSpPr>
      <xdr:spPr>
        <a:xfrm>
          <a:off x="2019300" y="102603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97790</xdr:rowOff>
    </xdr:from>
    <xdr:to>
      <xdr:col>6</xdr:col>
      <xdr:colOff>38100</xdr:colOff>
      <xdr:row>61</xdr:row>
      <xdr:rowOff>27940</xdr:rowOff>
    </xdr:to>
    <xdr:sp macro="" textlink="">
      <xdr:nvSpPr>
        <xdr:cNvPr id="97" name="楕円 96"/>
        <xdr:cNvSpPr/>
      </xdr:nvSpPr>
      <xdr:spPr>
        <a:xfrm>
          <a:off x="1079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144780</xdr:rowOff>
    </xdr:from>
    <xdr:to>
      <xdr:col>10</xdr:col>
      <xdr:colOff>114300</xdr:colOff>
      <xdr:row>60</xdr:row>
      <xdr:rowOff>148590</xdr:rowOff>
    </xdr:to>
    <xdr:cxnSp macro="">
      <xdr:nvCxnSpPr>
        <xdr:cNvPr id="98" name="直線コネクタ 97"/>
        <xdr:cNvCxnSpPr/>
      </xdr:nvCxnSpPr>
      <xdr:spPr>
        <a:xfrm flipV="1">
          <a:off x="1130300" y="1026033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99" name="n_1aveValue【体育館・プール】&#10;有形固定資産減価償却率"/>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00" name="n_2aveValue【体育館・プール】&#10;有形固定資産減価償却率"/>
        <xdr:cNvSpPr txBox="1"/>
      </xdr:nvSpPr>
      <xdr:spPr>
        <a:xfrm>
          <a:off x="2705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01" name="n_3aveValue【体育館・プール】&#10;有形固定資産減価償却率"/>
        <xdr:cNvSpPr txBox="1"/>
      </xdr:nvSpPr>
      <xdr:spPr>
        <a:xfrm>
          <a:off x="1816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102" name="n_4aveValue【体育館・プール】&#10;有形固定資産減価償却率"/>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154957</xdr:rowOff>
    </xdr:from>
    <xdr:ext cx="405111" cy="259045"/>
    <xdr:sp macro="" textlink="">
      <xdr:nvSpPr>
        <xdr:cNvPr id="103" name="n_1mainValue【体育館・プール】&#10;有形固定資産減価償却率"/>
        <xdr:cNvSpPr txBox="1"/>
      </xdr:nvSpPr>
      <xdr:spPr>
        <a:xfrm>
          <a:off x="35820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macro="" textlink="">
      <xdr:nvSpPr>
        <xdr:cNvPr id="104" name="n_2mainValue【体育館・プール】&#10;有形固定資産減価償却率"/>
        <xdr:cNvSpPr txBox="1"/>
      </xdr:nvSpPr>
      <xdr:spPr>
        <a:xfrm>
          <a:off x="2705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40657</xdr:rowOff>
    </xdr:from>
    <xdr:ext cx="405111" cy="259045"/>
    <xdr:sp macro="" textlink="">
      <xdr:nvSpPr>
        <xdr:cNvPr id="105" name="n_3mainValue【体育館・プール】&#10;有形固定資産減価償却率"/>
        <xdr:cNvSpPr txBox="1"/>
      </xdr:nvSpPr>
      <xdr:spPr>
        <a:xfrm>
          <a:off x="1816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106" name="n_4mainValue【体育館・プール】&#10;有形固定資産減価償却率"/>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133" name="【体育館・プール】&#10;一人当たり面積平均値テキスト"/>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111963</xdr:rowOff>
    </xdr:from>
    <xdr:to>
      <xdr:col>55</xdr:col>
      <xdr:colOff>50800</xdr:colOff>
      <xdr:row>63</xdr:row>
      <xdr:rowOff>42113</xdr:rowOff>
    </xdr:to>
    <xdr:sp macro="" textlink="">
      <xdr:nvSpPr>
        <xdr:cNvPr id="144" name="楕円 143"/>
        <xdr:cNvSpPr/>
      </xdr:nvSpPr>
      <xdr:spPr>
        <a:xfrm>
          <a:off x="10426700" y="1074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90390</xdr:rowOff>
    </xdr:from>
    <xdr:ext cx="469744" cy="259045"/>
    <xdr:sp macro="" textlink="">
      <xdr:nvSpPr>
        <xdr:cNvPr id="145" name="【体育館・プール】&#10;一人当たり面積該当値テキスト"/>
        <xdr:cNvSpPr txBox="1"/>
      </xdr:nvSpPr>
      <xdr:spPr>
        <a:xfrm>
          <a:off x="10515600" y="1072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114706</xdr:rowOff>
    </xdr:from>
    <xdr:to>
      <xdr:col>50</xdr:col>
      <xdr:colOff>165100</xdr:colOff>
      <xdr:row>63</xdr:row>
      <xdr:rowOff>44856</xdr:rowOff>
    </xdr:to>
    <xdr:sp macro="" textlink="">
      <xdr:nvSpPr>
        <xdr:cNvPr id="146" name="楕円 145"/>
        <xdr:cNvSpPr/>
      </xdr:nvSpPr>
      <xdr:spPr>
        <a:xfrm>
          <a:off x="9588500" y="1074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162763</xdr:rowOff>
    </xdr:from>
    <xdr:to>
      <xdr:col>55</xdr:col>
      <xdr:colOff>0</xdr:colOff>
      <xdr:row>62</xdr:row>
      <xdr:rowOff>165506</xdr:rowOff>
    </xdr:to>
    <xdr:cxnSp macro="">
      <xdr:nvCxnSpPr>
        <xdr:cNvPr id="147" name="直線コネクタ 146"/>
        <xdr:cNvCxnSpPr/>
      </xdr:nvCxnSpPr>
      <xdr:spPr>
        <a:xfrm flipV="1">
          <a:off x="9639300" y="10792663"/>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117449</xdr:rowOff>
    </xdr:from>
    <xdr:to>
      <xdr:col>46</xdr:col>
      <xdr:colOff>38100</xdr:colOff>
      <xdr:row>63</xdr:row>
      <xdr:rowOff>47599</xdr:rowOff>
    </xdr:to>
    <xdr:sp macro="" textlink="">
      <xdr:nvSpPr>
        <xdr:cNvPr id="148" name="楕円 147"/>
        <xdr:cNvSpPr/>
      </xdr:nvSpPr>
      <xdr:spPr>
        <a:xfrm>
          <a:off x="8699500" y="1074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165506</xdr:rowOff>
    </xdr:from>
    <xdr:to>
      <xdr:col>50</xdr:col>
      <xdr:colOff>114300</xdr:colOff>
      <xdr:row>62</xdr:row>
      <xdr:rowOff>168249</xdr:rowOff>
    </xdr:to>
    <xdr:cxnSp macro="">
      <xdr:nvCxnSpPr>
        <xdr:cNvPr id="149" name="直線コネクタ 148"/>
        <xdr:cNvCxnSpPr/>
      </xdr:nvCxnSpPr>
      <xdr:spPr>
        <a:xfrm flipV="1">
          <a:off x="8750300" y="10795406"/>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119279</xdr:rowOff>
    </xdr:from>
    <xdr:to>
      <xdr:col>41</xdr:col>
      <xdr:colOff>101600</xdr:colOff>
      <xdr:row>63</xdr:row>
      <xdr:rowOff>49429</xdr:rowOff>
    </xdr:to>
    <xdr:sp macro="" textlink="">
      <xdr:nvSpPr>
        <xdr:cNvPr id="150" name="楕円 149"/>
        <xdr:cNvSpPr/>
      </xdr:nvSpPr>
      <xdr:spPr>
        <a:xfrm>
          <a:off x="7810500" y="1074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168249</xdr:rowOff>
    </xdr:from>
    <xdr:to>
      <xdr:col>45</xdr:col>
      <xdr:colOff>177800</xdr:colOff>
      <xdr:row>62</xdr:row>
      <xdr:rowOff>170079</xdr:rowOff>
    </xdr:to>
    <xdr:cxnSp macro="">
      <xdr:nvCxnSpPr>
        <xdr:cNvPr id="151" name="直線コネクタ 150"/>
        <xdr:cNvCxnSpPr/>
      </xdr:nvCxnSpPr>
      <xdr:spPr>
        <a:xfrm flipV="1">
          <a:off x="7861300" y="10798149"/>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124764</xdr:rowOff>
    </xdr:from>
    <xdr:to>
      <xdr:col>36</xdr:col>
      <xdr:colOff>165100</xdr:colOff>
      <xdr:row>63</xdr:row>
      <xdr:rowOff>54914</xdr:rowOff>
    </xdr:to>
    <xdr:sp macro="" textlink="">
      <xdr:nvSpPr>
        <xdr:cNvPr id="152" name="楕円 151"/>
        <xdr:cNvSpPr/>
      </xdr:nvSpPr>
      <xdr:spPr>
        <a:xfrm>
          <a:off x="6921500" y="1075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170079</xdr:rowOff>
    </xdr:from>
    <xdr:to>
      <xdr:col>41</xdr:col>
      <xdr:colOff>50800</xdr:colOff>
      <xdr:row>63</xdr:row>
      <xdr:rowOff>4114</xdr:rowOff>
    </xdr:to>
    <xdr:cxnSp macro="">
      <xdr:nvCxnSpPr>
        <xdr:cNvPr id="153" name="直線コネクタ 152"/>
        <xdr:cNvCxnSpPr/>
      </xdr:nvCxnSpPr>
      <xdr:spPr>
        <a:xfrm flipV="1">
          <a:off x="6972300" y="10799979"/>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154" name="n_1aveValue【体育館・プール】&#10;一人当たり面積"/>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155" name="n_2aveValue【体育館・プール】&#10;一人当たり面積"/>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156" name="n_3aveValue【体育館・プール】&#10;一人当たり面積"/>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157" name="n_4aveValue【体育館・プール】&#10;一人当たり面積"/>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35983</xdr:rowOff>
    </xdr:from>
    <xdr:ext cx="469744" cy="259045"/>
    <xdr:sp macro="" textlink="">
      <xdr:nvSpPr>
        <xdr:cNvPr id="158" name="n_1mainValue【体育館・プール】&#10;一人当たり面積"/>
        <xdr:cNvSpPr txBox="1"/>
      </xdr:nvSpPr>
      <xdr:spPr>
        <a:xfrm>
          <a:off x="9391727" y="1083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38726</xdr:rowOff>
    </xdr:from>
    <xdr:ext cx="469744" cy="259045"/>
    <xdr:sp macro="" textlink="">
      <xdr:nvSpPr>
        <xdr:cNvPr id="159" name="n_2mainValue【体育館・プール】&#10;一人当たり面積"/>
        <xdr:cNvSpPr txBox="1"/>
      </xdr:nvSpPr>
      <xdr:spPr>
        <a:xfrm>
          <a:off x="8515427" y="1084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40556</xdr:rowOff>
    </xdr:from>
    <xdr:ext cx="469744" cy="259045"/>
    <xdr:sp macro="" textlink="">
      <xdr:nvSpPr>
        <xdr:cNvPr id="160" name="n_3mainValue【体育館・プール】&#10;一人当たり面積"/>
        <xdr:cNvSpPr txBox="1"/>
      </xdr:nvSpPr>
      <xdr:spPr>
        <a:xfrm>
          <a:off x="7626427" y="10841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46041</xdr:rowOff>
    </xdr:from>
    <xdr:ext cx="469744" cy="259045"/>
    <xdr:sp macro="" textlink="">
      <xdr:nvSpPr>
        <xdr:cNvPr id="161" name="n_4mainValue【体育館・プール】&#10;一人当たり面積"/>
        <xdr:cNvSpPr txBox="1"/>
      </xdr:nvSpPr>
      <xdr:spPr>
        <a:xfrm>
          <a:off x="6737427" y="1084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6" name="テキスト ボックス 1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7" name="直線コネクタ 1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8" name="テキスト ボックス 1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89" name="直線コネクタ 188"/>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0" name="テキスト ボックス 189"/>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1" name="直線コネクタ 190"/>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2" name="テキスト ボックス 191"/>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3" name="直線コネクタ 192"/>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4" name="テキスト ボックス 193"/>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5" name="直線コネクタ 194"/>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6" name="テキスト ボックス 195"/>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7" name="直線コネクタ 196"/>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98" name="テキスト ボックス 197"/>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9" name="直線コネクタ 1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0" name="テキスト ボックス 199"/>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1"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202" name="直線コネクタ 201"/>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3" name="【市民会館】&#10;有形固定資産減価償却率最小値テキスト"/>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4" name="直線コネクタ 203"/>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205" name="【市民会館】&#10;有形固定資産減価償却率最大値テキスト"/>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206" name="直線コネクタ 205"/>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207" name="【市民会館】&#10;有形固定資産減価償却率平均値テキスト"/>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208" name="フローチャート: 判断 207"/>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209" name="フローチャート: 判断 208"/>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210" name="フローチャート: 判断 209"/>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211" name="フローチャート: 判断 210"/>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212" name="フローチャート: 判断 211"/>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3" name="テキスト ボックス 21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4" name="テキスト ボックス 21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5" name="テキスト ボックス 21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6" name="テキスト ボックス 21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7" name="テキスト ボックス 21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153036</xdr:rowOff>
    </xdr:from>
    <xdr:to>
      <xdr:col>24</xdr:col>
      <xdr:colOff>114300</xdr:colOff>
      <xdr:row>104</xdr:row>
      <xdr:rowOff>83186</xdr:rowOff>
    </xdr:to>
    <xdr:sp macro="" textlink="">
      <xdr:nvSpPr>
        <xdr:cNvPr id="218" name="楕円 217"/>
        <xdr:cNvSpPr/>
      </xdr:nvSpPr>
      <xdr:spPr>
        <a:xfrm>
          <a:off x="45847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131463</xdr:rowOff>
    </xdr:from>
    <xdr:ext cx="405111" cy="259045"/>
    <xdr:sp macro="" textlink="">
      <xdr:nvSpPr>
        <xdr:cNvPr id="219" name="【市民会館】&#10;有形固定資産減価償却率該当値テキスト"/>
        <xdr:cNvSpPr txBox="1"/>
      </xdr:nvSpPr>
      <xdr:spPr>
        <a:xfrm>
          <a:off x="4673600" y="1779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29211</xdr:rowOff>
    </xdr:from>
    <xdr:to>
      <xdr:col>20</xdr:col>
      <xdr:colOff>38100</xdr:colOff>
      <xdr:row>103</xdr:row>
      <xdr:rowOff>130811</xdr:rowOff>
    </xdr:to>
    <xdr:sp macro="" textlink="">
      <xdr:nvSpPr>
        <xdr:cNvPr id="220" name="楕円 219"/>
        <xdr:cNvSpPr/>
      </xdr:nvSpPr>
      <xdr:spPr>
        <a:xfrm>
          <a:off x="3746500" y="176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80011</xdr:rowOff>
    </xdr:from>
    <xdr:to>
      <xdr:col>24</xdr:col>
      <xdr:colOff>63500</xdr:colOff>
      <xdr:row>104</xdr:row>
      <xdr:rowOff>32386</xdr:rowOff>
    </xdr:to>
    <xdr:cxnSp macro="">
      <xdr:nvCxnSpPr>
        <xdr:cNvPr id="221" name="直線コネクタ 220"/>
        <xdr:cNvCxnSpPr/>
      </xdr:nvCxnSpPr>
      <xdr:spPr>
        <a:xfrm>
          <a:off x="3797300" y="17739361"/>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84455</xdr:rowOff>
    </xdr:from>
    <xdr:to>
      <xdr:col>15</xdr:col>
      <xdr:colOff>101600</xdr:colOff>
      <xdr:row>104</xdr:row>
      <xdr:rowOff>14605</xdr:rowOff>
    </xdr:to>
    <xdr:sp macro="" textlink="">
      <xdr:nvSpPr>
        <xdr:cNvPr id="222" name="楕円 221"/>
        <xdr:cNvSpPr/>
      </xdr:nvSpPr>
      <xdr:spPr>
        <a:xfrm>
          <a:off x="2857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80011</xdr:rowOff>
    </xdr:from>
    <xdr:to>
      <xdr:col>19</xdr:col>
      <xdr:colOff>177800</xdr:colOff>
      <xdr:row>103</xdr:row>
      <xdr:rowOff>135255</xdr:rowOff>
    </xdr:to>
    <xdr:cxnSp macro="">
      <xdr:nvCxnSpPr>
        <xdr:cNvPr id="223" name="直線コネクタ 222"/>
        <xdr:cNvCxnSpPr/>
      </xdr:nvCxnSpPr>
      <xdr:spPr>
        <a:xfrm flipV="1">
          <a:off x="2908300" y="17739361"/>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143511</xdr:rowOff>
    </xdr:from>
    <xdr:to>
      <xdr:col>10</xdr:col>
      <xdr:colOff>165100</xdr:colOff>
      <xdr:row>106</xdr:row>
      <xdr:rowOff>73661</xdr:rowOff>
    </xdr:to>
    <xdr:sp macro="" textlink="">
      <xdr:nvSpPr>
        <xdr:cNvPr id="224" name="楕円 223"/>
        <xdr:cNvSpPr/>
      </xdr:nvSpPr>
      <xdr:spPr>
        <a:xfrm>
          <a:off x="1968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135255</xdr:rowOff>
    </xdr:from>
    <xdr:to>
      <xdr:col>15</xdr:col>
      <xdr:colOff>50800</xdr:colOff>
      <xdr:row>106</xdr:row>
      <xdr:rowOff>22861</xdr:rowOff>
    </xdr:to>
    <xdr:cxnSp macro="">
      <xdr:nvCxnSpPr>
        <xdr:cNvPr id="225" name="直線コネクタ 224"/>
        <xdr:cNvCxnSpPr/>
      </xdr:nvCxnSpPr>
      <xdr:spPr>
        <a:xfrm flipV="1">
          <a:off x="2019300" y="17794605"/>
          <a:ext cx="889000" cy="40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107314</xdr:rowOff>
    </xdr:from>
    <xdr:to>
      <xdr:col>6</xdr:col>
      <xdr:colOff>38100</xdr:colOff>
      <xdr:row>106</xdr:row>
      <xdr:rowOff>37464</xdr:rowOff>
    </xdr:to>
    <xdr:sp macro="" textlink="">
      <xdr:nvSpPr>
        <xdr:cNvPr id="226" name="楕円 225"/>
        <xdr:cNvSpPr/>
      </xdr:nvSpPr>
      <xdr:spPr>
        <a:xfrm>
          <a:off x="1079500" y="181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158114</xdr:rowOff>
    </xdr:from>
    <xdr:to>
      <xdr:col>10</xdr:col>
      <xdr:colOff>114300</xdr:colOff>
      <xdr:row>106</xdr:row>
      <xdr:rowOff>22861</xdr:rowOff>
    </xdr:to>
    <xdr:cxnSp macro="">
      <xdr:nvCxnSpPr>
        <xdr:cNvPr id="227" name="直線コネクタ 226"/>
        <xdr:cNvCxnSpPr/>
      </xdr:nvCxnSpPr>
      <xdr:spPr>
        <a:xfrm>
          <a:off x="1130300" y="181603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13352</xdr:rowOff>
    </xdr:from>
    <xdr:ext cx="405111" cy="259045"/>
    <xdr:sp macro="" textlink="">
      <xdr:nvSpPr>
        <xdr:cNvPr id="228" name="n_1aveValue【市民会館】&#10;有形固定資産減価償却率"/>
        <xdr:cNvSpPr txBox="1"/>
      </xdr:nvSpPr>
      <xdr:spPr>
        <a:xfrm>
          <a:off x="3582044"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229" name="n_2aveValue【市民会館】&#10;有形固定資産減価償却率"/>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230" name="n_3aveValue【市民会館】&#10;有形固定資産減価償却率"/>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231" name="n_4aveValue【市民会館】&#10;有形固定資産減価償却率"/>
        <xdr:cNvSpPr txBox="1"/>
      </xdr:nvSpPr>
      <xdr:spPr>
        <a:xfrm>
          <a:off x="927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147338</xdr:rowOff>
    </xdr:from>
    <xdr:ext cx="405111" cy="259045"/>
    <xdr:sp macro="" textlink="">
      <xdr:nvSpPr>
        <xdr:cNvPr id="232" name="n_1mainValue【市民会館】&#10;有形固定資産減価償却率"/>
        <xdr:cNvSpPr txBox="1"/>
      </xdr:nvSpPr>
      <xdr:spPr>
        <a:xfrm>
          <a:off x="3582044" y="1746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5732</xdr:rowOff>
    </xdr:from>
    <xdr:ext cx="405111" cy="259045"/>
    <xdr:sp macro="" textlink="">
      <xdr:nvSpPr>
        <xdr:cNvPr id="233" name="n_2mainValue【市民会館】&#10;有形固定資産減価償却率"/>
        <xdr:cNvSpPr txBox="1"/>
      </xdr:nvSpPr>
      <xdr:spPr>
        <a:xfrm>
          <a:off x="2705744" y="178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64788</xdr:rowOff>
    </xdr:from>
    <xdr:ext cx="405111" cy="259045"/>
    <xdr:sp macro="" textlink="">
      <xdr:nvSpPr>
        <xdr:cNvPr id="234" name="n_3mainValue【市民会館】&#10;有形固定資産減価償却率"/>
        <xdr:cNvSpPr txBox="1"/>
      </xdr:nvSpPr>
      <xdr:spPr>
        <a:xfrm>
          <a:off x="1816744" y="1823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28591</xdr:rowOff>
    </xdr:from>
    <xdr:ext cx="405111" cy="259045"/>
    <xdr:sp macro="" textlink="">
      <xdr:nvSpPr>
        <xdr:cNvPr id="235" name="n_4mainValue【市民会館】&#10;有形固定資産減価償却率"/>
        <xdr:cNvSpPr txBox="1"/>
      </xdr:nvSpPr>
      <xdr:spPr>
        <a:xfrm>
          <a:off x="927744" y="1820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6" name="正方形/長方形 2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7" name="正方形/長方形 23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8" name="正方形/長方形 23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9" name="正方形/長方形 23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0" name="正方形/長方形 23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1" name="正方形/長方形 24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2" name="正方形/長方形 24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3" name="正方形/長方形 242"/>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4" name="テキスト ボックス 24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5" name="直線コネクタ 24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6" name="直線コネクタ 245"/>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7" name="テキスト ボックス 246"/>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8" name="直線コネクタ 247"/>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9" name="テキスト ボックス 248"/>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0" name="直線コネクタ 249"/>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1" name="テキスト ボックス 250"/>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2" name="直線コネクタ 251"/>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3" name="テキスト ボックス 252"/>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4" name="直線コネクタ 253"/>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5" name="テキスト ボックス 254"/>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6" name="直線コネクタ 25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7" name="テキスト ボックス 256"/>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8"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259" name="直線コネクタ 258"/>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260" name="【市民会館】&#10;一人当たり面積最小値テキスト"/>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261" name="直線コネクタ 260"/>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262" name="【市民会館】&#10;一人当たり面積最大値テキスト"/>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263" name="直線コネクタ 262"/>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264" name="【市民会館】&#10;一人当たり面積平均値テキスト"/>
        <xdr:cNvSpPr txBox="1"/>
      </xdr:nvSpPr>
      <xdr:spPr>
        <a:xfrm>
          <a:off x="10515600" y="18292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265" name="フローチャート: 判断 264"/>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266" name="フローチャート: 判断 265"/>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267" name="フローチャート: 判断 266"/>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268" name="フローチャート: 判断 267"/>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269" name="フローチャート: 判断 268"/>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0" name="テキスト ボックス 26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1" name="テキスト ボックス 27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2" name="テキスト ボックス 27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3" name="テキスト ボックス 27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4" name="テキスト ボックス 27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127508</xdr:rowOff>
    </xdr:from>
    <xdr:to>
      <xdr:col>55</xdr:col>
      <xdr:colOff>50800</xdr:colOff>
      <xdr:row>108</xdr:row>
      <xdr:rowOff>57658</xdr:rowOff>
    </xdr:to>
    <xdr:sp macro="" textlink="">
      <xdr:nvSpPr>
        <xdr:cNvPr id="275" name="楕円 274"/>
        <xdr:cNvSpPr/>
      </xdr:nvSpPr>
      <xdr:spPr>
        <a:xfrm>
          <a:off x="10426700" y="1847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105935</xdr:rowOff>
    </xdr:from>
    <xdr:ext cx="469744" cy="259045"/>
    <xdr:sp macro="" textlink="">
      <xdr:nvSpPr>
        <xdr:cNvPr id="276" name="【市民会館】&#10;一人当たり面積該当値テキスト"/>
        <xdr:cNvSpPr txBox="1"/>
      </xdr:nvSpPr>
      <xdr:spPr>
        <a:xfrm>
          <a:off x="10515600"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129794</xdr:rowOff>
    </xdr:from>
    <xdr:to>
      <xdr:col>50</xdr:col>
      <xdr:colOff>165100</xdr:colOff>
      <xdr:row>108</xdr:row>
      <xdr:rowOff>59944</xdr:rowOff>
    </xdr:to>
    <xdr:sp macro="" textlink="">
      <xdr:nvSpPr>
        <xdr:cNvPr id="277" name="楕円 276"/>
        <xdr:cNvSpPr/>
      </xdr:nvSpPr>
      <xdr:spPr>
        <a:xfrm>
          <a:off x="9588500" y="1847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6858</xdr:rowOff>
    </xdr:from>
    <xdr:to>
      <xdr:col>55</xdr:col>
      <xdr:colOff>0</xdr:colOff>
      <xdr:row>108</xdr:row>
      <xdr:rowOff>9144</xdr:rowOff>
    </xdr:to>
    <xdr:cxnSp macro="">
      <xdr:nvCxnSpPr>
        <xdr:cNvPr id="278" name="直線コネクタ 277"/>
        <xdr:cNvCxnSpPr/>
      </xdr:nvCxnSpPr>
      <xdr:spPr>
        <a:xfrm flipV="1">
          <a:off x="9639300" y="1852345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132080</xdr:rowOff>
    </xdr:from>
    <xdr:to>
      <xdr:col>46</xdr:col>
      <xdr:colOff>38100</xdr:colOff>
      <xdr:row>108</xdr:row>
      <xdr:rowOff>62230</xdr:rowOff>
    </xdr:to>
    <xdr:sp macro="" textlink="">
      <xdr:nvSpPr>
        <xdr:cNvPr id="279" name="楕円 278"/>
        <xdr:cNvSpPr/>
      </xdr:nvSpPr>
      <xdr:spPr>
        <a:xfrm>
          <a:off x="86995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9144</xdr:rowOff>
    </xdr:from>
    <xdr:to>
      <xdr:col>50</xdr:col>
      <xdr:colOff>114300</xdr:colOff>
      <xdr:row>108</xdr:row>
      <xdr:rowOff>11430</xdr:rowOff>
    </xdr:to>
    <xdr:cxnSp macro="">
      <xdr:nvCxnSpPr>
        <xdr:cNvPr id="280" name="直線コネクタ 279"/>
        <xdr:cNvCxnSpPr/>
      </xdr:nvCxnSpPr>
      <xdr:spPr>
        <a:xfrm flipV="1">
          <a:off x="8750300" y="185257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132842</xdr:rowOff>
    </xdr:from>
    <xdr:to>
      <xdr:col>41</xdr:col>
      <xdr:colOff>101600</xdr:colOff>
      <xdr:row>108</xdr:row>
      <xdr:rowOff>62992</xdr:rowOff>
    </xdr:to>
    <xdr:sp macro="" textlink="">
      <xdr:nvSpPr>
        <xdr:cNvPr id="281" name="楕円 280"/>
        <xdr:cNvSpPr/>
      </xdr:nvSpPr>
      <xdr:spPr>
        <a:xfrm>
          <a:off x="7810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11430</xdr:rowOff>
    </xdr:from>
    <xdr:to>
      <xdr:col>45</xdr:col>
      <xdr:colOff>177800</xdr:colOff>
      <xdr:row>108</xdr:row>
      <xdr:rowOff>12192</xdr:rowOff>
    </xdr:to>
    <xdr:cxnSp macro="">
      <xdr:nvCxnSpPr>
        <xdr:cNvPr id="282" name="直線コネクタ 281"/>
        <xdr:cNvCxnSpPr/>
      </xdr:nvCxnSpPr>
      <xdr:spPr>
        <a:xfrm flipV="1">
          <a:off x="7861300" y="1852803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136652</xdr:rowOff>
    </xdr:from>
    <xdr:to>
      <xdr:col>36</xdr:col>
      <xdr:colOff>165100</xdr:colOff>
      <xdr:row>108</xdr:row>
      <xdr:rowOff>66802</xdr:rowOff>
    </xdr:to>
    <xdr:sp macro="" textlink="">
      <xdr:nvSpPr>
        <xdr:cNvPr id="283" name="楕円 282"/>
        <xdr:cNvSpPr/>
      </xdr:nvSpPr>
      <xdr:spPr>
        <a:xfrm>
          <a:off x="6921500" y="1848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12192</xdr:rowOff>
    </xdr:from>
    <xdr:to>
      <xdr:col>41</xdr:col>
      <xdr:colOff>50800</xdr:colOff>
      <xdr:row>108</xdr:row>
      <xdr:rowOff>16002</xdr:rowOff>
    </xdr:to>
    <xdr:cxnSp macro="">
      <xdr:nvCxnSpPr>
        <xdr:cNvPr id="284" name="直線コネクタ 283"/>
        <xdr:cNvCxnSpPr/>
      </xdr:nvCxnSpPr>
      <xdr:spPr>
        <a:xfrm flipV="1">
          <a:off x="6972300" y="18528792"/>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285" name="n_1aveValue【市民会館】&#10;一人当たり面積"/>
        <xdr:cNvSpPr txBox="1"/>
      </xdr:nvSpPr>
      <xdr:spPr>
        <a:xfrm>
          <a:off x="9391727"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286" name="n_2aveValue【市民会館】&#10;一人当たり面積"/>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287" name="n_3aveValue【市民会館】&#10;一人当たり面積"/>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288" name="n_4aveValue【市民会館】&#10;一人当たり面積"/>
        <xdr:cNvSpPr txBox="1"/>
      </xdr:nvSpPr>
      <xdr:spPr>
        <a:xfrm>
          <a:off x="6737427" y="182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51071</xdr:rowOff>
    </xdr:from>
    <xdr:ext cx="469744" cy="259045"/>
    <xdr:sp macro="" textlink="">
      <xdr:nvSpPr>
        <xdr:cNvPr id="289" name="n_1mainValue【市民会館】&#10;一人当たり面積"/>
        <xdr:cNvSpPr txBox="1"/>
      </xdr:nvSpPr>
      <xdr:spPr>
        <a:xfrm>
          <a:off x="9391727" y="1856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53357</xdr:rowOff>
    </xdr:from>
    <xdr:ext cx="469744" cy="259045"/>
    <xdr:sp macro="" textlink="">
      <xdr:nvSpPr>
        <xdr:cNvPr id="290" name="n_2mainValue【市民会館】&#10;一人当たり面積"/>
        <xdr:cNvSpPr txBox="1"/>
      </xdr:nvSpPr>
      <xdr:spPr>
        <a:xfrm>
          <a:off x="8515427" y="1856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54119</xdr:rowOff>
    </xdr:from>
    <xdr:ext cx="469744" cy="259045"/>
    <xdr:sp macro="" textlink="">
      <xdr:nvSpPr>
        <xdr:cNvPr id="291" name="n_3mainValue【市民会館】&#10;一人当たり面積"/>
        <xdr:cNvSpPr txBox="1"/>
      </xdr:nvSpPr>
      <xdr:spPr>
        <a:xfrm>
          <a:off x="76264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57929</xdr:rowOff>
    </xdr:from>
    <xdr:ext cx="469744" cy="259045"/>
    <xdr:sp macro="" textlink="">
      <xdr:nvSpPr>
        <xdr:cNvPr id="292" name="n_4mainValue【市民会館】&#10;一人当たり面積"/>
        <xdr:cNvSpPr txBox="1"/>
      </xdr:nvSpPr>
      <xdr:spPr>
        <a:xfrm>
          <a:off x="6737427" y="1857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1" name="正方形/長方形 30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2" name="正方形/長方形 30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3" name="正方形/長方形 30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4" name="正方形/長方形 30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5" name="正方形/長方形 30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6" name="正方形/長方形 30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7" name="正方形/長方形 30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8" name="正方形/長方形 307"/>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9" name="正方形/長方形 3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0" name="正方形/長方形 30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1" name="正方形/長方形 31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2" name="正方形/長方形 31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3" name="正方形/長方形 31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4" name="正方形/長方形 31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5" name="正方形/長方形 31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正方形/長方形 31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7" name="テキスト ボックス 31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8" name="直線コネクタ 31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9" name="テキスト ボックス 318"/>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20" name="直線コネクタ 319"/>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21" name="テキスト ボックス 320"/>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2" name="直線コネクタ 321"/>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23" name="テキスト ボックス 322"/>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4" name="直線コネクタ 323"/>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25" name="テキスト ボックス 324"/>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6" name="直線コネクタ 325"/>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27" name="テキスト ボックス 326"/>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8" name="直線コネクタ 3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29" name="テキスト ボックス 32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331" name="直線コネクタ 330"/>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332" name="【保健センター・保健所】&#10;有形固定資産減価償却率最小値テキスト"/>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333" name="直線コネクタ 332"/>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334" name="【保健センター・保健所】&#10;有形固定資産減価償却率最大値テキスト"/>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335" name="直線コネクタ 334"/>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336" name="【保健センター・保健所】&#10;有形固定資産減価償却率平均値テキスト"/>
        <xdr:cNvSpPr txBox="1"/>
      </xdr:nvSpPr>
      <xdr:spPr>
        <a:xfrm>
          <a:off x="16357600" y="9899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337" name="フローチャート: 判断 336"/>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338" name="フローチャート: 判断 337"/>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339" name="フローチャート: 判断 338"/>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340" name="フローチャート: 判断 339"/>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341" name="フローチャート: 判断 340"/>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2" name="テキスト ボックス 3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3" name="テキスト ボックス 3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4" name="テキスト ボックス 3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5" name="テキスト ボックス 3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6" name="テキスト ボックス 3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111506</xdr:rowOff>
    </xdr:from>
    <xdr:to>
      <xdr:col>85</xdr:col>
      <xdr:colOff>177800</xdr:colOff>
      <xdr:row>58</xdr:row>
      <xdr:rowOff>41656</xdr:rowOff>
    </xdr:to>
    <xdr:sp macro="" textlink="">
      <xdr:nvSpPr>
        <xdr:cNvPr id="347" name="楕円 346"/>
        <xdr:cNvSpPr/>
      </xdr:nvSpPr>
      <xdr:spPr>
        <a:xfrm>
          <a:off x="16268700" y="988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134383</xdr:rowOff>
    </xdr:from>
    <xdr:ext cx="405111" cy="259045"/>
    <xdr:sp macro="" textlink="">
      <xdr:nvSpPr>
        <xdr:cNvPr id="348" name="【保健センター・保健所】&#10;有形固定資産減価償却率該当値テキスト"/>
        <xdr:cNvSpPr txBox="1"/>
      </xdr:nvSpPr>
      <xdr:spPr>
        <a:xfrm>
          <a:off x="16357600" y="973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56642</xdr:rowOff>
    </xdr:from>
    <xdr:to>
      <xdr:col>81</xdr:col>
      <xdr:colOff>101600</xdr:colOff>
      <xdr:row>57</xdr:row>
      <xdr:rowOff>158242</xdr:rowOff>
    </xdr:to>
    <xdr:sp macro="" textlink="">
      <xdr:nvSpPr>
        <xdr:cNvPr id="349" name="楕円 348"/>
        <xdr:cNvSpPr/>
      </xdr:nvSpPr>
      <xdr:spPr>
        <a:xfrm>
          <a:off x="15430500" y="98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107442</xdr:rowOff>
    </xdr:from>
    <xdr:to>
      <xdr:col>85</xdr:col>
      <xdr:colOff>127000</xdr:colOff>
      <xdr:row>57</xdr:row>
      <xdr:rowOff>162306</xdr:rowOff>
    </xdr:to>
    <xdr:cxnSp macro="">
      <xdr:nvCxnSpPr>
        <xdr:cNvPr id="350" name="直線コネクタ 349"/>
        <xdr:cNvCxnSpPr/>
      </xdr:nvCxnSpPr>
      <xdr:spPr>
        <a:xfrm>
          <a:off x="15481300" y="988009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170942</xdr:rowOff>
    </xdr:from>
    <xdr:to>
      <xdr:col>76</xdr:col>
      <xdr:colOff>165100</xdr:colOff>
      <xdr:row>57</xdr:row>
      <xdr:rowOff>101092</xdr:rowOff>
    </xdr:to>
    <xdr:sp macro="" textlink="">
      <xdr:nvSpPr>
        <xdr:cNvPr id="351" name="楕円 350"/>
        <xdr:cNvSpPr/>
      </xdr:nvSpPr>
      <xdr:spPr>
        <a:xfrm>
          <a:off x="14541500" y="977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50292</xdr:rowOff>
    </xdr:from>
    <xdr:to>
      <xdr:col>81</xdr:col>
      <xdr:colOff>50800</xdr:colOff>
      <xdr:row>57</xdr:row>
      <xdr:rowOff>107442</xdr:rowOff>
    </xdr:to>
    <xdr:cxnSp macro="">
      <xdr:nvCxnSpPr>
        <xdr:cNvPr id="352" name="直線コネクタ 351"/>
        <xdr:cNvCxnSpPr/>
      </xdr:nvCxnSpPr>
      <xdr:spPr>
        <a:xfrm>
          <a:off x="14592300" y="982294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116078</xdr:rowOff>
    </xdr:from>
    <xdr:to>
      <xdr:col>72</xdr:col>
      <xdr:colOff>38100</xdr:colOff>
      <xdr:row>57</xdr:row>
      <xdr:rowOff>46228</xdr:rowOff>
    </xdr:to>
    <xdr:sp macro="" textlink="">
      <xdr:nvSpPr>
        <xdr:cNvPr id="353" name="楕円 352"/>
        <xdr:cNvSpPr/>
      </xdr:nvSpPr>
      <xdr:spPr>
        <a:xfrm>
          <a:off x="13652500" y="971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166878</xdr:rowOff>
    </xdr:from>
    <xdr:to>
      <xdr:col>76</xdr:col>
      <xdr:colOff>114300</xdr:colOff>
      <xdr:row>57</xdr:row>
      <xdr:rowOff>50292</xdr:rowOff>
    </xdr:to>
    <xdr:cxnSp macro="">
      <xdr:nvCxnSpPr>
        <xdr:cNvPr id="354" name="直線コネクタ 353"/>
        <xdr:cNvCxnSpPr/>
      </xdr:nvCxnSpPr>
      <xdr:spPr>
        <a:xfrm>
          <a:off x="13703300" y="976807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65786</xdr:rowOff>
    </xdr:from>
    <xdr:to>
      <xdr:col>67</xdr:col>
      <xdr:colOff>101600</xdr:colOff>
      <xdr:row>56</xdr:row>
      <xdr:rowOff>167386</xdr:rowOff>
    </xdr:to>
    <xdr:sp macro="" textlink="">
      <xdr:nvSpPr>
        <xdr:cNvPr id="355" name="楕円 354"/>
        <xdr:cNvSpPr/>
      </xdr:nvSpPr>
      <xdr:spPr>
        <a:xfrm>
          <a:off x="12763500" y="966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116586</xdr:rowOff>
    </xdr:from>
    <xdr:to>
      <xdr:col>71</xdr:col>
      <xdr:colOff>177800</xdr:colOff>
      <xdr:row>56</xdr:row>
      <xdr:rowOff>166878</xdr:rowOff>
    </xdr:to>
    <xdr:cxnSp macro="">
      <xdr:nvCxnSpPr>
        <xdr:cNvPr id="356" name="直線コネクタ 355"/>
        <xdr:cNvCxnSpPr/>
      </xdr:nvCxnSpPr>
      <xdr:spPr>
        <a:xfrm>
          <a:off x="12814300" y="971778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44213</xdr:rowOff>
    </xdr:from>
    <xdr:ext cx="405111" cy="259045"/>
    <xdr:sp macro="" textlink="">
      <xdr:nvSpPr>
        <xdr:cNvPr id="357" name="n_1aveValue【保健センター・保健所】&#10;有形固定資産減価償却率"/>
        <xdr:cNvSpPr txBox="1"/>
      </xdr:nvSpPr>
      <xdr:spPr>
        <a:xfrm>
          <a:off x="15266044" y="998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169943</xdr:rowOff>
    </xdr:from>
    <xdr:ext cx="405111" cy="259045"/>
    <xdr:sp macro="" textlink="">
      <xdr:nvSpPr>
        <xdr:cNvPr id="358" name="n_2aveValue【保健センター・保健所】&#10;有形固定資産減価償却率"/>
        <xdr:cNvSpPr txBox="1"/>
      </xdr:nvSpPr>
      <xdr:spPr>
        <a:xfrm>
          <a:off x="14389744" y="994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140225</xdr:rowOff>
    </xdr:from>
    <xdr:ext cx="405111" cy="259045"/>
    <xdr:sp macro="" textlink="">
      <xdr:nvSpPr>
        <xdr:cNvPr id="359" name="n_3aveValue【保健センター・保健所】&#10;有形固定資産減価償却率"/>
        <xdr:cNvSpPr txBox="1"/>
      </xdr:nvSpPr>
      <xdr:spPr>
        <a:xfrm>
          <a:off x="13500744" y="991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89933</xdr:rowOff>
    </xdr:from>
    <xdr:ext cx="405111" cy="259045"/>
    <xdr:sp macro="" textlink="">
      <xdr:nvSpPr>
        <xdr:cNvPr id="360" name="n_4aveValue【保健センター・保健所】&#10;有形固定資産減価償却率"/>
        <xdr:cNvSpPr txBox="1"/>
      </xdr:nvSpPr>
      <xdr:spPr>
        <a:xfrm>
          <a:off x="12611744" y="986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3319</xdr:rowOff>
    </xdr:from>
    <xdr:ext cx="405111" cy="259045"/>
    <xdr:sp macro="" textlink="">
      <xdr:nvSpPr>
        <xdr:cNvPr id="361" name="n_1mainValue【保健センター・保健所】&#10;有形固定資産減価償却率"/>
        <xdr:cNvSpPr txBox="1"/>
      </xdr:nvSpPr>
      <xdr:spPr>
        <a:xfrm>
          <a:off x="15266044" y="960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117619</xdr:rowOff>
    </xdr:from>
    <xdr:ext cx="405111" cy="259045"/>
    <xdr:sp macro="" textlink="">
      <xdr:nvSpPr>
        <xdr:cNvPr id="362" name="n_2mainValue【保健センター・保健所】&#10;有形固定資産減価償却率"/>
        <xdr:cNvSpPr txBox="1"/>
      </xdr:nvSpPr>
      <xdr:spPr>
        <a:xfrm>
          <a:off x="14389744" y="954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62755</xdr:rowOff>
    </xdr:from>
    <xdr:ext cx="405111" cy="259045"/>
    <xdr:sp macro="" textlink="">
      <xdr:nvSpPr>
        <xdr:cNvPr id="363" name="n_3mainValue【保健センター・保健所】&#10;有形固定資産減価償却率"/>
        <xdr:cNvSpPr txBox="1"/>
      </xdr:nvSpPr>
      <xdr:spPr>
        <a:xfrm>
          <a:off x="13500744" y="9492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12463</xdr:rowOff>
    </xdr:from>
    <xdr:ext cx="405111" cy="259045"/>
    <xdr:sp macro="" textlink="">
      <xdr:nvSpPr>
        <xdr:cNvPr id="364" name="n_4mainValue【保健センター・保健所】&#10;有形固定資産減価償却率"/>
        <xdr:cNvSpPr txBox="1"/>
      </xdr:nvSpPr>
      <xdr:spPr>
        <a:xfrm>
          <a:off x="12611744" y="944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5" name="正方形/長方形 3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6" name="正方形/長方形 3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7" name="正方形/長方形 3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8" name="正方形/長方形 3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9" name="正方形/長方形 3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0" name="正方形/長方形 3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1" name="正方形/長方形 3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2" name="正方形/長方形 3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3" name="テキスト ボックス 3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4" name="直線コネクタ 3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5" name="直線コネクタ 374"/>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6" name="テキスト ボックス 375"/>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7" name="直線コネクタ 376"/>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8" name="テキスト ボックス 377"/>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9" name="直線コネクタ 378"/>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0" name="テキスト ボックス 379"/>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1" name="直線コネクタ 380"/>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2" name="テキスト ボックス 381"/>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3" name="直線コネクタ 382"/>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4" name="テキスト ボックス 383"/>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5" name="直線コネクタ 38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6" name="テキスト ボックス 38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7"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388" name="直線コネクタ 387"/>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389" name="【保健センター・保健所】&#10;一人当たり面積最小値テキスト"/>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390" name="直線コネクタ 389"/>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391" name="【保健センター・保健所】&#10;一人当たり面積最大値テキスト"/>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392" name="直線コネクタ 391"/>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393" name="【保健センター・保健所】&#10;一人当たり面積平均値テキスト"/>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394" name="フローチャート: 判断 393"/>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395" name="フローチャート: 判断 394"/>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396" name="フローチャート: 判断 395"/>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397" name="フローチャート: 判断 396"/>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398" name="フローチャート: 判断 397"/>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9" name="テキスト ボックス 39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0" name="テキスト ボックス 39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1" name="テキスト ボックス 40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2" name="テキスト ボックス 40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3" name="テキスト ボックス 40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162560</xdr:rowOff>
    </xdr:from>
    <xdr:to>
      <xdr:col>116</xdr:col>
      <xdr:colOff>114300</xdr:colOff>
      <xdr:row>63</xdr:row>
      <xdr:rowOff>92710</xdr:rowOff>
    </xdr:to>
    <xdr:sp macro="" textlink="">
      <xdr:nvSpPr>
        <xdr:cNvPr id="404" name="楕円 403"/>
        <xdr:cNvSpPr/>
      </xdr:nvSpPr>
      <xdr:spPr>
        <a:xfrm>
          <a:off x="221107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77487</xdr:rowOff>
    </xdr:from>
    <xdr:ext cx="469744" cy="259045"/>
    <xdr:sp macro="" textlink="">
      <xdr:nvSpPr>
        <xdr:cNvPr id="405" name="【保健センター・保健所】&#10;一人当たり面積該当値テキスト"/>
        <xdr:cNvSpPr txBox="1"/>
      </xdr:nvSpPr>
      <xdr:spPr>
        <a:xfrm>
          <a:off x="22199600"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166370</xdr:rowOff>
    </xdr:from>
    <xdr:to>
      <xdr:col>112</xdr:col>
      <xdr:colOff>38100</xdr:colOff>
      <xdr:row>63</xdr:row>
      <xdr:rowOff>96520</xdr:rowOff>
    </xdr:to>
    <xdr:sp macro="" textlink="">
      <xdr:nvSpPr>
        <xdr:cNvPr id="406" name="楕円 405"/>
        <xdr:cNvSpPr/>
      </xdr:nvSpPr>
      <xdr:spPr>
        <a:xfrm>
          <a:off x="21272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41910</xdr:rowOff>
    </xdr:from>
    <xdr:to>
      <xdr:col>116</xdr:col>
      <xdr:colOff>63500</xdr:colOff>
      <xdr:row>63</xdr:row>
      <xdr:rowOff>45720</xdr:rowOff>
    </xdr:to>
    <xdr:cxnSp macro="">
      <xdr:nvCxnSpPr>
        <xdr:cNvPr id="407" name="直線コネクタ 406"/>
        <xdr:cNvCxnSpPr/>
      </xdr:nvCxnSpPr>
      <xdr:spPr>
        <a:xfrm flipV="1">
          <a:off x="21323300" y="108432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170180</xdr:rowOff>
    </xdr:from>
    <xdr:to>
      <xdr:col>107</xdr:col>
      <xdr:colOff>101600</xdr:colOff>
      <xdr:row>63</xdr:row>
      <xdr:rowOff>100330</xdr:rowOff>
    </xdr:to>
    <xdr:sp macro="" textlink="">
      <xdr:nvSpPr>
        <xdr:cNvPr id="408" name="楕円 407"/>
        <xdr:cNvSpPr/>
      </xdr:nvSpPr>
      <xdr:spPr>
        <a:xfrm>
          <a:off x="20383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45720</xdr:rowOff>
    </xdr:from>
    <xdr:to>
      <xdr:col>111</xdr:col>
      <xdr:colOff>177800</xdr:colOff>
      <xdr:row>63</xdr:row>
      <xdr:rowOff>49530</xdr:rowOff>
    </xdr:to>
    <xdr:cxnSp macro="">
      <xdr:nvCxnSpPr>
        <xdr:cNvPr id="409" name="直線コネクタ 408"/>
        <xdr:cNvCxnSpPr/>
      </xdr:nvCxnSpPr>
      <xdr:spPr>
        <a:xfrm flipV="1">
          <a:off x="20434300" y="10847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2540</xdr:rowOff>
    </xdr:from>
    <xdr:to>
      <xdr:col>102</xdr:col>
      <xdr:colOff>165100</xdr:colOff>
      <xdr:row>63</xdr:row>
      <xdr:rowOff>104140</xdr:rowOff>
    </xdr:to>
    <xdr:sp macro="" textlink="">
      <xdr:nvSpPr>
        <xdr:cNvPr id="410" name="楕円 409"/>
        <xdr:cNvSpPr/>
      </xdr:nvSpPr>
      <xdr:spPr>
        <a:xfrm>
          <a:off x="19494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49530</xdr:rowOff>
    </xdr:from>
    <xdr:to>
      <xdr:col>107</xdr:col>
      <xdr:colOff>50800</xdr:colOff>
      <xdr:row>63</xdr:row>
      <xdr:rowOff>53340</xdr:rowOff>
    </xdr:to>
    <xdr:cxnSp macro="">
      <xdr:nvCxnSpPr>
        <xdr:cNvPr id="411" name="直線コネクタ 410"/>
        <xdr:cNvCxnSpPr/>
      </xdr:nvCxnSpPr>
      <xdr:spPr>
        <a:xfrm flipV="1">
          <a:off x="19545300" y="108508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412" name="楕円 411"/>
        <xdr:cNvSpPr/>
      </xdr:nvSpPr>
      <xdr:spPr>
        <a:xfrm>
          <a:off x="18605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53340</xdr:rowOff>
    </xdr:from>
    <xdr:to>
      <xdr:col>102</xdr:col>
      <xdr:colOff>114300</xdr:colOff>
      <xdr:row>63</xdr:row>
      <xdr:rowOff>57150</xdr:rowOff>
    </xdr:to>
    <xdr:cxnSp macro="">
      <xdr:nvCxnSpPr>
        <xdr:cNvPr id="413" name="直線コネクタ 412"/>
        <xdr:cNvCxnSpPr/>
      </xdr:nvCxnSpPr>
      <xdr:spPr>
        <a:xfrm flipV="1">
          <a:off x="18656300" y="108546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414" name="n_1aveValue【保健センター・保健所】&#10;一人当たり面積"/>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415" name="n_2aveValue【保健センター・保健所】&#10;一人当たり面積"/>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416" name="n_3aveValue【保健センター・保健所】&#10;一人当たり面積"/>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417" name="n_4aveValue【保健センター・保健所】&#10;一人当たり面積"/>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87647</xdr:rowOff>
    </xdr:from>
    <xdr:ext cx="469744" cy="259045"/>
    <xdr:sp macro="" textlink="">
      <xdr:nvSpPr>
        <xdr:cNvPr id="418" name="n_1mainValue【保健センター・保健所】&#10;一人当たり面積"/>
        <xdr:cNvSpPr txBox="1"/>
      </xdr:nvSpPr>
      <xdr:spPr>
        <a:xfrm>
          <a:off x="210757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91457</xdr:rowOff>
    </xdr:from>
    <xdr:ext cx="469744" cy="259045"/>
    <xdr:sp macro="" textlink="">
      <xdr:nvSpPr>
        <xdr:cNvPr id="419" name="n_2mainValue【保健センター・保健所】&#10;一人当たり面積"/>
        <xdr:cNvSpPr txBox="1"/>
      </xdr:nvSpPr>
      <xdr:spPr>
        <a:xfrm>
          <a:off x="201994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95267</xdr:rowOff>
    </xdr:from>
    <xdr:ext cx="469744" cy="259045"/>
    <xdr:sp macro="" textlink="">
      <xdr:nvSpPr>
        <xdr:cNvPr id="420" name="n_3mainValue【保健センター・保健所】&#10;一人当たり面積"/>
        <xdr:cNvSpPr txBox="1"/>
      </xdr:nvSpPr>
      <xdr:spPr>
        <a:xfrm>
          <a:off x="193104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421" name="n_4mainValue【保健センター・保健所】&#10;一人当たり面積"/>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2" name="正方形/長方形 4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3" name="正方形/長方形 42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4" name="正方形/長方形 42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5" name="正方形/長方形 42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6" name="正方形/長方形 42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7" name="正方形/長方形 42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8" name="正方形/長方形 42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9" name="正方形/長方形 42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0" name="テキスト ボックス 42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1" name="直線コネクタ 43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2" name="テキスト ボックス 43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3" name="直線コネクタ 43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4" name="テキスト ボックス 433"/>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5" name="直線コネクタ 43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6" name="テキスト ボックス 43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7" name="直線コネクタ 43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8" name="テキスト ボックス 43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9" name="直線コネクタ 43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0" name="テキスト ボックス 43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1" name="直線コネクタ 44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2" name="テキスト ボックス 441"/>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3" name="直線コネクタ 44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4" name="テキスト ボックス 443"/>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446" name="直線コネクタ 445"/>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7"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8" name="直線コネクタ 447"/>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449" name="【消防施設】&#10;有形固定資産減価償却率最大値テキスト"/>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450" name="直線コネクタ 449"/>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451" name="【消防施設】&#10;有形固定資産減価償却率平均値テキスト"/>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452" name="フローチャート: 判断 451"/>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453" name="フローチャート: 判断 452"/>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454" name="フローチャート: 判断 453"/>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455" name="フローチャート: 判断 454"/>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456" name="フローチャート: 判断 455"/>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7" name="テキスト ボックス 4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8" name="テキスト ボックス 4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9" name="テキスト ボックス 4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0" name="テキスト ボックス 4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1" name="テキスト ボックス 4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13970</xdr:rowOff>
    </xdr:from>
    <xdr:to>
      <xdr:col>85</xdr:col>
      <xdr:colOff>177800</xdr:colOff>
      <xdr:row>83</xdr:row>
      <xdr:rowOff>115570</xdr:rowOff>
    </xdr:to>
    <xdr:sp macro="" textlink="">
      <xdr:nvSpPr>
        <xdr:cNvPr id="462" name="楕円 461"/>
        <xdr:cNvSpPr/>
      </xdr:nvSpPr>
      <xdr:spPr>
        <a:xfrm>
          <a:off x="162687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163847</xdr:rowOff>
    </xdr:from>
    <xdr:ext cx="405111" cy="259045"/>
    <xdr:sp macro="" textlink="">
      <xdr:nvSpPr>
        <xdr:cNvPr id="463" name="【消防施設】&#10;有形固定資産減価償却率該当値テキスト"/>
        <xdr:cNvSpPr txBox="1"/>
      </xdr:nvSpPr>
      <xdr:spPr>
        <a:xfrm>
          <a:off x="16357600"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6350</xdr:rowOff>
    </xdr:from>
    <xdr:to>
      <xdr:col>81</xdr:col>
      <xdr:colOff>101600</xdr:colOff>
      <xdr:row>83</xdr:row>
      <xdr:rowOff>107950</xdr:rowOff>
    </xdr:to>
    <xdr:sp macro="" textlink="">
      <xdr:nvSpPr>
        <xdr:cNvPr id="464" name="楕円 463"/>
        <xdr:cNvSpPr/>
      </xdr:nvSpPr>
      <xdr:spPr>
        <a:xfrm>
          <a:off x="15430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57150</xdr:rowOff>
    </xdr:from>
    <xdr:to>
      <xdr:col>85</xdr:col>
      <xdr:colOff>127000</xdr:colOff>
      <xdr:row>83</xdr:row>
      <xdr:rowOff>64770</xdr:rowOff>
    </xdr:to>
    <xdr:cxnSp macro="">
      <xdr:nvCxnSpPr>
        <xdr:cNvPr id="465" name="直線コネクタ 464"/>
        <xdr:cNvCxnSpPr/>
      </xdr:nvCxnSpPr>
      <xdr:spPr>
        <a:xfrm>
          <a:off x="15481300" y="14287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168275</xdr:rowOff>
    </xdr:from>
    <xdr:to>
      <xdr:col>76</xdr:col>
      <xdr:colOff>165100</xdr:colOff>
      <xdr:row>83</xdr:row>
      <xdr:rowOff>98425</xdr:rowOff>
    </xdr:to>
    <xdr:sp macro="" textlink="">
      <xdr:nvSpPr>
        <xdr:cNvPr id="466" name="楕円 465"/>
        <xdr:cNvSpPr/>
      </xdr:nvSpPr>
      <xdr:spPr>
        <a:xfrm>
          <a:off x="14541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47625</xdr:rowOff>
    </xdr:from>
    <xdr:to>
      <xdr:col>81</xdr:col>
      <xdr:colOff>50800</xdr:colOff>
      <xdr:row>83</xdr:row>
      <xdr:rowOff>57150</xdr:rowOff>
    </xdr:to>
    <xdr:cxnSp macro="">
      <xdr:nvCxnSpPr>
        <xdr:cNvPr id="467" name="直線コネクタ 466"/>
        <xdr:cNvCxnSpPr/>
      </xdr:nvCxnSpPr>
      <xdr:spPr>
        <a:xfrm>
          <a:off x="14592300" y="142779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8255</xdr:rowOff>
    </xdr:from>
    <xdr:to>
      <xdr:col>72</xdr:col>
      <xdr:colOff>38100</xdr:colOff>
      <xdr:row>83</xdr:row>
      <xdr:rowOff>109855</xdr:rowOff>
    </xdr:to>
    <xdr:sp macro="" textlink="">
      <xdr:nvSpPr>
        <xdr:cNvPr id="468" name="楕円 467"/>
        <xdr:cNvSpPr/>
      </xdr:nvSpPr>
      <xdr:spPr>
        <a:xfrm>
          <a:off x="13652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47625</xdr:rowOff>
    </xdr:from>
    <xdr:to>
      <xdr:col>76</xdr:col>
      <xdr:colOff>114300</xdr:colOff>
      <xdr:row>83</xdr:row>
      <xdr:rowOff>59055</xdr:rowOff>
    </xdr:to>
    <xdr:cxnSp macro="">
      <xdr:nvCxnSpPr>
        <xdr:cNvPr id="469" name="直線コネクタ 468"/>
        <xdr:cNvCxnSpPr/>
      </xdr:nvCxnSpPr>
      <xdr:spPr>
        <a:xfrm flipV="1">
          <a:off x="13703300" y="142779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162561</xdr:rowOff>
    </xdr:from>
    <xdr:to>
      <xdr:col>67</xdr:col>
      <xdr:colOff>101600</xdr:colOff>
      <xdr:row>83</xdr:row>
      <xdr:rowOff>92711</xdr:rowOff>
    </xdr:to>
    <xdr:sp macro="" textlink="">
      <xdr:nvSpPr>
        <xdr:cNvPr id="470" name="楕円 469"/>
        <xdr:cNvSpPr/>
      </xdr:nvSpPr>
      <xdr:spPr>
        <a:xfrm>
          <a:off x="127635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41911</xdr:rowOff>
    </xdr:from>
    <xdr:to>
      <xdr:col>71</xdr:col>
      <xdr:colOff>177800</xdr:colOff>
      <xdr:row>83</xdr:row>
      <xdr:rowOff>59055</xdr:rowOff>
    </xdr:to>
    <xdr:cxnSp macro="">
      <xdr:nvCxnSpPr>
        <xdr:cNvPr id="471" name="直線コネクタ 470"/>
        <xdr:cNvCxnSpPr/>
      </xdr:nvCxnSpPr>
      <xdr:spPr>
        <a:xfrm>
          <a:off x="12814300" y="1427226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472" name="n_1aveValue【消防施設】&#10;有形固定資産減価償却率"/>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473" name="n_2aveValue【消防施設】&#10;有形固定資産減価償却率"/>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474" name="n_3aveValue【消防施設】&#10;有形固定資産減価償却率"/>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475" name="n_4aveValue【消防施設】&#10;有形固定資産減価償却率"/>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99077</xdr:rowOff>
    </xdr:from>
    <xdr:ext cx="405111" cy="259045"/>
    <xdr:sp macro="" textlink="">
      <xdr:nvSpPr>
        <xdr:cNvPr id="476" name="n_1mainValue【消防施設】&#10;有形固定資産減価償却率"/>
        <xdr:cNvSpPr txBox="1"/>
      </xdr:nvSpPr>
      <xdr:spPr>
        <a:xfrm>
          <a:off x="152660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89552</xdr:rowOff>
    </xdr:from>
    <xdr:ext cx="405111" cy="259045"/>
    <xdr:sp macro="" textlink="">
      <xdr:nvSpPr>
        <xdr:cNvPr id="477" name="n_2mainValue【消防施設】&#10;有形固定資産減価償却率"/>
        <xdr:cNvSpPr txBox="1"/>
      </xdr:nvSpPr>
      <xdr:spPr>
        <a:xfrm>
          <a:off x="14389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100982</xdr:rowOff>
    </xdr:from>
    <xdr:ext cx="405111" cy="259045"/>
    <xdr:sp macro="" textlink="">
      <xdr:nvSpPr>
        <xdr:cNvPr id="478" name="n_3mainValue【消防施設】&#10;有形固定資産減価償却率"/>
        <xdr:cNvSpPr txBox="1"/>
      </xdr:nvSpPr>
      <xdr:spPr>
        <a:xfrm>
          <a:off x="135007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83838</xdr:rowOff>
    </xdr:from>
    <xdr:ext cx="405111" cy="259045"/>
    <xdr:sp macro="" textlink="">
      <xdr:nvSpPr>
        <xdr:cNvPr id="479" name="n_4mainValue【消防施設】&#10;有形固定資産減価償却率"/>
        <xdr:cNvSpPr txBox="1"/>
      </xdr:nvSpPr>
      <xdr:spPr>
        <a:xfrm>
          <a:off x="12611744"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0" name="正方形/長方形 4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1" name="正方形/長方形 48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2" name="正方形/長方形 48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3" name="正方形/長方形 48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4" name="正方形/長方形 48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5" name="正方形/長方形 48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6" name="正方形/長方形 48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7" name="正方形/長方形 48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8" name="テキスト ボックス 48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9" name="直線コネクタ 48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0" name="直線コネクタ 489"/>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1" name="テキスト ボックス 490"/>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2" name="直線コネクタ 491"/>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3" name="テキスト ボックス 492"/>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4" name="直線コネクタ 493"/>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5" name="テキスト ボックス 494"/>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6" name="直線コネクタ 495"/>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7" name="テキスト ボックス 496"/>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8" name="直線コネクタ 497"/>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9" name="テキスト ボックス 498"/>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0" name="直線コネクタ 49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1" name="テキスト ボックス 50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503" name="直線コネクタ 502"/>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504" name="【消防施設】&#10;一人当たり面積最小値テキスト"/>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505" name="直線コネクタ 504"/>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506" name="【消防施設】&#10;一人当たり面積最大値テキスト"/>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507" name="直線コネクタ 506"/>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150513</xdr:rowOff>
    </xdr:from>
    <xdr:ext cx="469744" cy="259045"/>
    <xdr:sp macro="" textlink="">
      <xdr:nvSpPr>
        <xdr:cNvPr id="508" name="【消防施設】&#10;一人当たり面積平均値テキスト"/>
        <xdr:cNvSpPr txBox="1"/>
      </xdr:nvSpPr>
      <xdr:spPr>
        <a:xfrm>
          <a:off x="22199600" y="14552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509" name="フローチャート: 判断 508"/>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510" name="フローチャート: 判断 509"/>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511" name="フローチャート: 判断 510"/>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512" name="フローチャート: 判断 511"/>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513" name="フローチャート: 判断 512"/>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4" name="テキスト ボックス 51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5" name="テキスト ボックス 51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6" name="テキスト ボックス 51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7" name="テキスト ボックス 51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8" name="テキスト ボックス 51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149225</xdr:rowOff>
    </xdr:from>
    <xdr:to>
      <xdr:col>116</xdr:col>
      <xdr:colOff>114300</xdr:colOff>
      <xdr:row>85</xdr:row>
      <xdr:rowOff>79375</xdr:rowOff>
    </xdr:to>
    <xdr:sp macro="" textlink="">
      <xdr:nvSpPr>
        <xdr:cNvPr id="519" name="楕円 518"/>
        <xdr:cNvSpPr/>
      </xdr:nvSpPr>
      <xdr:spPr>
        <a:xfrm>
          <a:off x="221107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652</xdr:rowOff>
    </xdr:from>
    <xdr:ext cx="469744" cy="259045"/>
    <xdr:sp macro="" textlink="">
      <xdr:nvSpPr>
        <xdr:cNvPr id="520" name="【消防施設】&#10;一人当たり面積該当値テキスト"/>
        <xdr:cNvSpPr txBox="1"/>
      </xdr:nvSpPr>
      <xdr:spPr>
        <a:xfrm>
          <a:off x="22199600" y="1440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154939</xdr:rowOff>
    </xdr:from>
    <xdr:to>
      <xdr:col>112</xdr:col>
      <xdr:colOff>38100</xdr:colOff>
      <xdr:row>85</xdr:row>
      <xdr:rowOff>85089</xdr:rowOff>
    </xdr:to>
    <xdr:sp macro="" textlink="">
      <xdr:nvSpPr>
        <xdr:cNvPr id="521" name="楕円 520"/>
        <xdr:cNvSpPr/>
      </xdr:nvSpPr>
      <xdr:spPr>
        <a:xfrm>
          <a:off x="21272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28575</xdr:rowOff>
    </xdr:from>
    <xdr:to>
      <xdr:col>116</xdr:col>
      <xdr:colOff>63500</xdr:colOff>
      <xdr:row>85</xdr:row>
      <xdr:rowOff>34289</xdr:rowOff>
    </xdr:to>
    <xdr:cxnSp macro="">
      <xdr:nvCxnSpPr>
        <xdr:cNvPr id="522" name="直線コネクタ 521"/>
        <xdr:cNvCxnSpPr/>
      </xdr:nvCxnSpPr>
      <xdr:spPr>
        <a:xfrm flipV="1">
          <a:off x="21323300" y="1460182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156845</xdr:rowOff>
    </xdr:from>
    <xdr:to>
      <xdr:col>107</xdr:col>
      <xdr:colOff>101600</xdr:colOff>
      <xdr:row>85</xdr:row>
      <xdr:rowOff>86995</xdr:rowOff>
    </xdr:to>
    <xdr:sp macro="" textlink="">
      <xdr:nvSpPr>
        <xdr:cNvPr id="523" name="楕円 522"/>
        <xdr:cNvSpPr/>
      </xdr:nvSpPr>
      <xdr:spPr>
        <a:xfrm>
          <a:off x="20383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34289</xdr:rowOff>
    </xdr:from>
    <xdr:to>
      <xdr:col>111</xdr:col>
      <xdr:colOff>177800</xdr:colOff>
      <xdr:row>85</xdr:row>
      <xdr:rowOff>36195</xdr:rowOff>
    </xdr:to>
    <xdr:cxnSp macro="">
      <xdr:nvCxnSpPr>
        <xdr:cNvPr id="524" name="直線コネクタ 523"/>
        <xdr:cNvCxnSpPr/>
      </xdr:nvCxnSpPr>
      <xdr:spPr>
        <a:xfrm flipV="1">
          <a:off x="20434300" y="146075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160655</xdr:rowOff>
    </xdr:from>
    <xdr:to>
      <xdr:col>102</xdr:col>
      <xdr:colOff>165100</xdr:colOff>
      <xdr:row>85</xdr:row>
      <xdr:rowOff>90805</xdr:rowOff>
    </xdr:to>
    <xdr:sp macro="" textlink="">
      <xdr:nvSpPr>
        <xdr:cNvPr id="525" name="楕円 524"/>
        <xdr:cNvSpPr/>
      </xdr:nvSpPr>
      <xdr:spPr>
        <a:xfrm>
          <a:off x="19494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36195</xdr:rowOff>
    </xdr:from>
    <xdr:to>
      <xdr:col>107</xdr:col>
      <xdr:colOff>50800</xdr:colOff>
      <xdr:row>85</xdr:row>
      <xdr:rowOff>40005</xdr:rowOff>
    </xdr:to>
    <xdr:cxnSp macro="">
      <xdr:nvCxnSpPr>
        <xdr:cNvPr id="526" name="直線コネクタ 525"/>
        <xdr:cNvCxnSpPr/>
      </xdr:nvCxnSpPr>
      <xdr:spPr>
        <a:xfrm flipV="1">
          <a:off x="19545300" y="146094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xdr:rowOff>
    </xdr:from>
    <xdr:to>
      <xdr:col>98</xdr:col>
      <xdr:colOff>38100</xdr:colOff>
      <xdr:row>85</xdr:row>
      <xdr:rowOff>115570</xdr:rowOff>
    </xdr:to>
    <xdr:sp macro="" textlink="">
      <xdr:nvSpPr>
        <xdr:cNvPr id="527" name="楕円 526"/>
        <xdr:cNvSpPr/>
      </xdr:nvSpPr>
      <xdr:spPr>
        <a:xfrm>
          <a:off x="18605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40005</xdr:rowOff>
    </xdr:from>
    <xdr:to>
      <xdr:col>102</xdr:col>
      <xdr:colOff>114300</xdr:colOff>
      <xdr:row>85</xdr:row>
      <xdr:rowOff>64770</xdr:rowOff>
    </xdr:to>
    <xdr:cxnSp macro="">
      <xdr:nvCxnSpPr>
        <xdr:cNvPr id="528" name="直線コネクタ 527"/>
        <xdr:cNvCxnSpPr/>
      </xdr:nvCxnSpPr>
      <xdr:spPr>
        <a:xfrm flipV="1">
          <a:off x="18656300" y="146132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529" name="n_1aveValue【消防施設】&#10;一人当たり面積"/>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530" name="n_2aveValue【消防施設】&#10;一人当たり面積"/>
        <xdr:cNvSpPr txBox="1"/>
      </xdr:nvSpPr>
      <xdr:spPr>
        <a:xfrm>
          <a:off x="201994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531" name="n_3aveValue【消防施設】&#10;一人当たり面積"/>
        <xdr:cNvSpPr txBox="1"/>
      </xdr:nvSpPr>
      <xdr:spPr>
        <a:xfrm>
          <a:off x="193104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532" name="n_4aveValue【消防施設】&#10;一人当たり面積"/>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101616</xdr:rowOff>
    </xdr:from>
    <xdr:ext cx="469744" cy="259045"/>
    <xdr:sp macro="" textlink="">
      <xdr:nvSpPr>
        <xdr:cNvPr id="533" name="n_1mainValue【消防施設】&#10;一人当たり面積"/>
        <xdr:cNvSpPr txBox="1"/>
      </xdr:nvSpPr>
      <xdr:spPr>
        <a:xfrm>
          <a:off x="210757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103522</xdr:rowOff>
    </xdr:from>
    <xdr:ext cx="469744" cy="259045"/>
    <xdr:sp macro="" textlink="">
      <xdr:nvSpPr>
        <xdr:cNvPr id="534" name="n_2mainValue【消防施設】&#10;一人当たり面積"/>
        <xdr:cNvSpPr txBox="1"/>
      </xdr:nvSpPr>
      <xdr:spPr>
        <a:xfrm>
          <a:off x="20199427" y="1433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107332</xdr:rowOff>
    </xdr:from>
    <xdr:ext cx="469744" cy="259045"/>
    <xdr:sp macro="" textlink="">
      <xdr:nvSpPr>
        <xdr:cNvPr id="535" name="n_3mainValue【消防施設】&#10;一人当たり面積"/>
        <xdr:cNvSpPr txBox="1"/>
      </xdr:nvSpPr>
      <xdr:spPr>
        <a:xfrm>
          <a:off x="19310427" y="1433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132097</xdr:rowOff>
    </xdr:from>
    <xdr:ext cx="469744" cy="259045"/>
    <xdr:sp macro="" textlink="">
      <xdr:nvSpPr>
        <xdr:cNvPr id="536" name="n_4mainValue【消防施設】&#10;一人当たり面積"/>
        <xdr:cNvSpPr txBox="1"/>
      </xdr:nvSpPr>
      <xdr:spPr>
        <a:xfrm>
          <a:off x="18421427" y="1436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8" name="直線コネクタ 54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9" name="テキスト ボックス 54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0" name="直線コネクタ 54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1" name="テキスト ボックス 55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2" name="直線コネクタ 55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3" name="テキスト ボックス 55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4" name="直線コネクタ 55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5" name="テキスト ボックス 55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6" name="直線コネクタ 55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57" name="テキスト ボックス 556"/>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0" name="直線コネクタ 559"/>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1" name="【庁舎】&#10;有形固定資産減価償却率最小値テキスト"/>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2" name="直線コネクタ 561"/>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3" name="【庁舎】&#10;有形固定資産減価償却率最大値テキスト"/>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4" name="直線コネクタ 563"/>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565" name="【庁舎】&#10;有形固定資産減価償却率平均値テキスト"/>
        <xdr:cNvSpPr txBox="1"/>
      </xdr:nvSpPr>
      <xdr:spPr>
        <a:xfrm>
          <a:off x="16357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566" name="フローチャート: 判断 565"/>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567" name="フローチャート: 判断 566"/>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568" name="フローチャート: 判断 567"/>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569" name="フローチャート: 判断 568"/>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570" name="フローチャート: 判断 569"/>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1" name="テキスト ボックス 5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2" name="テキスト ボックス 5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3" name="テキスト ボックス 5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4" name="テキスト ボックス 5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5" name="テキスト ボックス 5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107950</xdr:rowOff>
    </xdr:from>
    <xdr:to>
      <xdr:col>85</xdr:col>
      <xdr:colOff>177800</xdr:colOff>
      <xdr:row>102</xdr:row>
      <xdr:rowOff>38100</xdr:rowOff>
    </xdr:to>
    <xdr:sp macro="" textlink="">
      <xdr:nvSpPr>
        <xdr:cNvPr id="576" name="楕円 575"/>
        <xdr:cNvSpPr/>
      </xdr:nvSpPr>
      <xdr:spPr>
        <a:xfrm>
          <a:off x="16268700" y="1742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130827</xdr:rowOff>
    </xdr:from>
    <xdr:ext cx="405111" cy="259045"/>
    <xdr:sp macro="" textlink="">
      <xdr:nvSpPr>
        <xdr:cNvPr id="577" name="【庁舎】&#10;有形固定資産減価償却率該当値テキスト"/>
        <xdr:cNvSpPr txBox="1"/>
      </xdr:nvSpPr>
      <xdr:spPr>
        <a:xfrm>
          <a:off x="16357600" y="1727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82550</xdr:rowOff>
    </xdr:from>
    <xdr:to>
      <xdr:col>81</xdr:col>
      <xdr:colOff>101600</xdr:colOff>
      <xdr:row>102</xdr:row>
      <xdr:rowOff>12700</xdr:rowOff>
    </xdr:to>
    <xdr:sp macro="" textlink="">
      <xdr:nvSpPr>
        <xdr:cNvPr id="578" name="楕円 577"/>
        <xdr:cNvSpPr/>
      </xdr:nvSpPr>
      <xdr:spPr>
        <a:xfrm>
          <a:off x="15430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133350</xdr:rowOff>
    </xdr:from>
    <xdr:to>
      <xdr:col>85</xdr:col>
      <xdr:colOff>127000</xdr:colOff>
      <xdr:row>101</xdr:row>
      <xdr:rowOff>158750</xdr:rowOff>
    </xdr:to>
    <xdr:cxnSp macro="">
      <xdr:nvCxnSpPr>
        <xdr:cNvPr id="579" name="直線コネクタ 578"/>
        <xdr:cNvCxnSpPr/>
      </xdr:nvCxnSpPr>
      <xdr:spPr>
        <a:xfrm>
          <a:off x="15481300" y="174498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55880</xdr:rowOff>
    </xdr:from>
    <xdr:to>
      <xdr:col>76</xdr:col>
      <xdr:colOff>165100</xdr:colOff>
      <xdr:row>101</xdr:row>
      <xdr:rowOff>157480</xdr:rowOff>
    </xdr:to>
    <xdr:sp macro="" textlink="">
      <xdr:nvSpPr>
        <xdr:cNvPr id="580" name="楕円 579"/>
        <xdr:cNvSpPr/>
      </xdr:nvSpPr>
      <xdr:spPr>
        <a:xfrm>
          <a:off x="14541500" y="1737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106680</xdr:rowOff>
    </xdr:from>
    <xdr:to>
      <xdr:col>81</xdr:col>
      <xdr:colOff>50800</xdr:colOff>
      <xdr:row>101</xdr:row>
      <xdr:rowOff>133350</xdr:rowOff>
    </xdr:to>
    <xdr:cxnSp macro="">
      <xdr:nvCxnSpPr>
        <xdr:cNvPr id="581" name="直線コネクタ 580"/>
        <xdr:cNvCxnSpPr/>
      </xdr:nvCxnSpPr>
      <xdr:spPr>
        <a:xfrm>
          <a:off x="14592300" y="174231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34289</xdr:rowOff>
    </xdr:from>
    <xdr:to>
      <xdr:col>72</xdr:col>
      <xdr:colOff>38100</xdr:colOff>
      <xdr:row>101</xdr:row>
      <xdr:rowOff>135889</xdr:rowOff>
    </xdr:to>
    <xdr:sp macro="" textlink="">
      <xdr:nvSpPr>
        <xdr:cNvPr id="582" name="楕円 581"/>
        <xdr:cNvSpPr/>
      </xdr:nvSpPr>
      <xdr:spPr>
        <a:xfrm>
          <a:off x="13652500" y="1735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85089</xdr:rowOff>
    </xdr:from>
    <xdr:to>
      <xdr:col>76</xdr:col>
      <xdr:colOff>114300</xdr:colOff>
      <xdr:row>101</xdr:row>
      <xdr:rowOff>106680</xdr:rowOff>
    </xdr:to>
    <xdr:cxnSp macro="">
      <xdr:nvCxnSpPr>
        <xdr:cNvPr id="583" name="直線コネクタ 582"/>
        <xdr:cNvCxnSpPr/>
      </xdr:nvCxnSpPr>
      <xdr:spPr>
        <a:xfrm>
          <a:off x="13703300" y="1740153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8889</xdr:rowOff>
    </xdr:from>
    <xdr:to>
      <xdr:col>67</xdr:col>
      <xdr:colOff>101600</xdr:colOff>
      <xdr:row>101</xdr:row>
      <xdr:rowOff>110489</xdr:rowOff>
    </xdr:to>
    <xdr:sp macro="" textlink="">
      <xdr:nvSpPr>
        <xdr:cNvPr id="584" name="楕円 583"/>
        <xdr:cNvSpPr/>
      </xdr:nvSpPr>
      <xdr:spPr>
        <a:xfrm>
          <a:off x="12763500" y="1732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59689</xdr:rowOff>
    </xdr:from>
    <xdr:to>
      <xdr:col>71</xdr:col>
      <xdr:colOff>177800</xdr:colOff>
      <xdr:row>101</xdr:row>
      <xdr:rowOff>85089</xdr:rowOff>
    </xdr:to>
    <xdr:cxnSp macro="">
      <xdr:nvCxnSpPr>
        <xdr:cNvPr id="585" name="直線コネクタ 584"/>
        <xdr:cNvCxnSpPr/>
      </xdr:nvCxnSpPr>
      <xdr:spPr>
        <a:xfrm>
          <a:off x="12814300" y="17376139"/>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586" name="n_1aveValue【庁舎】&#10;有形固定資産減価償却率"/>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587" name="n_2aveValue【庁舎】&#10;有形固定資産減価償却率"/>
        <xdr:cNvSpPr txBox="1"/>
      </xdr:nvSpPr>
      <xdr:spPr>
        <a:xfrm>
          <a:off x="14389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588" name="n_3aveValue【庁舎】&#10;有形固定資産減価償却率"/>
        <xdr:cNvSpPr txBox="1"/>
      </xdr:nvSpPr>
      <xdr:spPr>
        <a:xfrm>
          <a:off x="13500744" y="1780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589" name="n_4aveValue【庁舎】&#10;有形固定資産減価償却率"/>
        <xdr:cNvSpPr txBox="1"/>
      </xdr:nvSpPr>
      <xdr:spPr>
        <a:xfrm>
          <a:off x="12611744" y="1787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29227</xdr:rowOff>
    </xdr:from>
    <xdr:ext cx="405111" cy="259045"/>
    <xdr:sp macro="" textlink="">
      <xdr:nvSpPr>
        <xdr:cNvPr id="590" name="n_1mainValue【庁舎】&#10;有形固定資産減価償却率"/>
        <xdr:cNvSpPr txBox="1"/>
      </xdr:nvSpPr>
      <xdr:spPr>
        <a:xfrm>
          <a:off x="152660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2557</xdr:rowOff>
    </xdr:from>
    <xdr:ext cx="405111" cy="259045"/>
    <xdr:sp macro="" textlink="">
      <xdr:nvSpPr>
        <xdr:cNvPr id="591" name="n_2mainValue【庁舎】&#10;有形固定資産減価償却率"/>
        <xdr:cNvSpPr txBox="1"/>
      </xdr:nvSpPr>
      <xdr:spPr>
        <a:xfrm>
          <a:off x="1438974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152416</xdr:rowOff>
    </xdr:from>
    <xdr:ext cx="405111" cy="259045"/>
    <xdr:sp macro="" textlink="">
      <xdr:nvSpPr>
        <xdr:cNvPr id="592" name="n_3mainValue【庁舎】&#10;有形固定資産減価償却率"/>
        <xdr:cNvSpPr txBox="1"/>
      </xdr:nvSpPr>
      <xdr:spPr>
        <a:xfrm>
          <a:off x="13500744" y="1712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127016</xdr:rowOff>
    </xdr:from>
    <xdr:ext cx="405111" cy="259045"/>
    <xdr:sp macro="" textlink="">
      <xdr:nvSpPr>
        <xdr:cNvPr id="593" name="n_4mainValue【庁舎】&#10;有形固定資産減価償却率"/>
        <xdr:cNvSpPr txBox="1"/>
      </xdr:nvSpPr>
      <xdr:spPr>
        <a:xfrm>
          <a:off x="12611744" y="17100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4" name="正方形/長方形 5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5" name="正方形/長方形 59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6" name="正方形/長方形 59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7" name="正方形/長方形 59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8" name="正方形/長方形 59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9" name="正方形/長方形 59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0" name="正方形/長方形 59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1" name="正方形/長方形 60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2" name="テキスト ボックス 60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3" name="直線コネクタ 60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4" name="テキスト ボックス 60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5" name="直線コネクタ 60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6" name="テキスト ボックス 60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7" name="直線コネクタ 60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8" name="テキスト ボックス 60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9" name="直線コネクタ 60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0" name="テキスト ボックス 60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1" name="直線コネクタ 61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2" name="テキスト ボックス 61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3" name="直線コネクタ 61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4" name="テキスト ボックス 61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5" name="直線コネクタ 61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6" name="テキスト ボックス 61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618" name="直線コネクタ 617"/>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619" name="【庁舎】&#10;一人当たり面積最小値テキスト"/>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620" name="直線コネクタ 619"/>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621" name="【庁舎】&#10;一人当たり面積最大値テキスト"/>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622" name="直線コネクタ 621"/>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623" name="【庁舎】&#10;一人当たり面積平均値テキスト"/>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624" name="フローチャート: 判断 623"/>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625" name="フローチャート: 判断 624"/>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626" name="フローチャート: 判断 625"/>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627" name="フローチャート: 判断 626"/>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628" name="フローチャート: 判断 627"/>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9" name="テキスト ボックス 62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0" name="テキスト ボックス 62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1" name="テキスト ボックス 63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2" name="テキスト ボックス 63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3" name="テキスト ボックス 63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52070</xdr:rowOff>
    </xdr:from>
    <xdr:to>
      <xdr:col>116</xdr:col>
      <xdr:colOff>114300</xdr:colOff>
      <xdr:row>108</xdr:row>
      <xdr:rowOff>153670</xdr:rowOff>
    </xdr:to>
    <xdr:sp macro="" textlink="">
      <xdr:nvSpPr>
        <xdr:cNvPr id="634" name="楕円 633"/>
        <xdr:cNvSpPr/>
      </xdr:nvSpPr>
      <xdr:spPr>
        <a:xfrm>
          <a:off x="221107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138447</xdr:rowOff>
    </xdr:from>
    <xdr:ext cx="469744" cy="259045"/>
    <xdr:sp macro="" textlink="">
      <xdr:nvSpPr>
        <xdr:cNvPr id="635" name="【庁舎】&#10;一人当たり面積該当値テキスト"/>
        <xdr:cNvSpPr txBox="1"/>
      </xdr:nvSpPr>
      <xdr:spPr>
        <a:xfrm>
          <a:off x="22199600" y="1848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59689</xdr:rowOff>
    </xdr:from>
    <xdr:to>
      <xdr:col>112</xdr:col>
      <xdr:colOff>38100</xdr:colOff>
      <xdr:row>108</xdr:row>
      <xdr:rowOff>161289</xdr:rowOff>
    </xdr:to>
    <xdr:sp macro="" textlink="">
      <xdr:nvSpPr>
        <xdr:cNvPr id="636" name="楕円 635"/>
        <xdr:cNvSpPr/>
      </xdr:nvSpPr>
      <xdr:spPr>
        <a:xfrm>
          <a:off x="21272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102870</xdr:rowOff>
    </xdr:from>
    <xdr:to>
      <xdr:col>116</xdr:col>
      <xdr:colOff>63500</xdr:colOff>
      <xdr:row>108</xdr:row>
      <xdr:rowOff>110489</xdr:rowOff>
    </xdr:to>
    <xdr:cxnSp macro="">
      <xdr:nvCxnSpPr>
        <xdr:cNvPr id="637" name="直線コネクタ 636"/>
        <xdr:cNvCxnSpPr/>
      </xdr:nvCxnSpPr>
      <xdr:spPr>
        <a:xfrm flipV="1">
          <a:off x="21323300" y="186194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65405</xdr:rowOff>
    </xdr:from>
    <xdr:to>
      <xdr:col>107</xdr:col>
      <xdr:colOff>101600</xdr:colOff>
      <xdr:row>108</xdr:row>
      <xdr:rowOff>167005</xdr:rowOff>
    </xdr:to>
    <xdr:sp macro="" textlink="">
      <xdr:nvSpPr>
        <xdr:cNvPr id="638" name="楕円 637"/>
        <xdr:cNvSpPr/>
      </xdr:nvSpPr>
      <xdr:spPr>
        <a:xfrm>
          <a:off x="20383500" y="18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110489</xdr:rowOff>
    </xdr:from>
    <xdr:to>
      <xdr:col>111</xdr:col>
      <xdr:colOff>177800</xdr:colOff>
      <xdr:row>108</xdr:row>
      <xdr:rowOff>116205</xdr:rowOff>
    </xdr:to>
    <xdr:cxnSp macro="">
      <xdr:nvCxnSpPr>
        <xdr:cNvPr id="639" name="直線コネクタ 638"/>
        <xdr:cNvCxnSpPr/>
      </xdr:nvCxnSpPr>
      <xdr:spPr>
        <a:xfrm flipV="1">
          <a:off x="20434300" y="186270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69214</xdr:rowOff>
    </xdr:from>
    <xdr:to>
      <xdr:col>102</xdr:col>
      <xdr:colOff>165100</xdr:colOff>
      <xdr:row>108</xdr:row>
      <xdr:rowOff>170814</xdr:rowOff>
    </xdr:to>
    <xdr:sp macro="" textlink="">
      <xdr:nvSpPr>
        <xdr:cNvPr id="640" name="楕円 639"/>
        <xdr:cNvSpPr/>
      </xdr:nvSpPr>
      <xdr:spPr>
        <a:xfrm>
          <a:off x="19494500" y="1858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116205</xdr:rowOff>
    </xdr:from>
    <xdr:to>
      <xdr:col>107</xdr:col>
      <xdr:colOff>50800</xdr:colOff>
      <xdr:row>108</xdr:row>
      <xdr:rowOff>120014</xdr:rowOff>
    </xdr:to>
    <xdr:cxnSp macro="">
      <xdr:nvCxnSpPr>
        <xdr:cNvPr id="641" name="直線コネクタ 640"/>
        <xdr:cNvCxnSpPr/>
      </xdr:nvCxnSpPr>
      <xdr:spPr>
        <a:xfrm flipV="1">
          <a:off x="19545300" y="186328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78739</xdr:rowOff>
    </xdr:from>
    <xdr:to>
      <xdr:col>98</xdr:col>
      <xdr:colOff>38100</xdr:colOff>
      <xdr:row>109</xdr:row>
      <xdr:rowOff>8889</xdr:rowOff>
    </xdr:to>
    <xdr:sp macro="" textlink="">
      <xdr:nvSpPr>
        <xdr:cNvPr id="642" name="楕円 641"/>
        <xdr:cNvSpPr/>
      </xdr:nvSpPr>
      <xdr:spPr>
        <a:xfrm>
          <a:off x="18605500" y="1859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120014</xdr:rowOff>
    </xdr:from>
    <xdr:to>
      <xdr:col>102</xdr:col>
      <xdr:colOff>114300</xdr:colOff>
      <xdr:row>108</xdr:row>
      <xdr:rowOff>129539</xdr:rowOff>
    </xdr:to>
    <xdr:cxnSp macro="">
      <xdr:nvCxnSpPr>
        <xdr:cNvPr id="643" name="直線コネクタ 642"/>
        <xdr:cNvCxnSpPr/>
      </xdr:nvCxnSpPr>
      <xdr:spPr>
        <a:xfrm flipV="1">
          <a:off x="18656300" y="1863661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644" name="n_1aveValue【庁舎】&#10;一人当たり面積"/>
        <xdr:cNvSpPr txBox="1"/>
      </xdr:nvSpPr>
      <xdr:spPr>
        <a:xfrm>
          <a:off x="210757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645" name="n_2aveValue【庁舎】&#10;一人当たり面積"/>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646" name="n_3aveValue【庁舎】&#10;一人当たり面積"/>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647" name="n_4aveValue【庁舎】&#10;一人当たり面積"/>
        <xdr:cNvSpPr txBox="1"/>
      </xdr:nvSpPr>
      <xdr:spPr>
        <a:xfrm>
          <a:off x="18421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152416</xdr:rowOff>
    </xdr:from>
    <xdr:ext cx="469744" cy="259045"/>
    <xdr:sp macro="" textlink="">
      <xdr:nvSpPr>
        <xdr:cNvPr id="648" name="n_1mainValue【庁舎】&#10;一人当たり面積"/>
        <xdr:cNvSpPr txBox="1"/>
      </xdr:nvSpPr>
      <xdr:spPr>
        <a:xfrm>
          <a:off x="210757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158132</xdr:rowOff>
    </xdr:from>
    <xdr:ext cx="469744" cy="259045"/>
    <xdr:sp macro="" textlink="">
      <xdr:nvSpPr>
        <xdr:cNvPr id="649" name="n_2mainValue【庁舎】&#10;一人当たり面積"/>
        <xdr:cNvSpPr txBox="1"/>
      </xdr:nvSpPr>
      <xdr:spPr>
        <a:xfrm>
          <a:off x="20199427"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161941</xdr:rowOff>
    </xdr:from>
    <xdr:ext cx="469744" cy="259045"/>
    <xdr:sp macro="" textlink="">
      <xdr:nvSpPr>
        <xdr:cNvPr id="650" name="n_3mainValue【庁舎】&#10;一人当たり面積"/>
        <xdr:cNvSpPr txBox="1"/>
      </xdr:nvSpPr>
      <xdr:spPr>
        <a:xfrm>
          <a:off x="19310427" y="186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16</xdr:rowOff>
    </xdr:from>
    <xdr:ext cx="469744" cy="259045"/>
    <xdr:sp macro="" textlink="">
      <xdr:nvSpPr>
        <xdr:cNvPr id="651" name="n_4mainValue【庁舎】&#10;一人当たり面積"/>
        <xdr:cNvSpPr txBox="1"/>
      </xdr:nvSpPr>
      <xdr:spPr>
        <a:xfrm>
          <a:off x="18421427" y="1868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2" name="正方形/長方形 65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3" name="正方形/長方形 65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4" name="テキスト ボックス 65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類似団体内平均値と比較して有形固定資産減価償却率が特に高い施設は「消防施設」である。反対に有形固定資産減価償却率が特に低い施設は「庁舎」である。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類似団体内平均値と比較し有形固定資産減価償却率が特に高い理由について，消防施設においては，消防本部が</a:t>
          </a:r>
          <a:r>
            <a:rPr kumimoji="1" lang="en-US" altLang="ja-JP" sz="1100">
              <a:solidFill>
                <a:sysClr val="windowText" lastClr="000000"/>
              </a:solidFill>
              <a:effectLst/>
              <a:latin typeface="+mn-lt"/>
              <a:ea typeface="+mn-ea"/>
              <a:cs typeface="+mn-cs"/>
            </a:rPr>
            <a:t>1978</a:t>
          </a:r>
          <a:r>
            <a:rPr kumimoji="1" lang="ja-JP" altLang="ja-JP" sz="1100">
              <a:solidFill>
                <a:sysClr val="windowText" lastClr="000000"/>
              </a:solidFill>
              <a:effectLst/>
              <a:latin typeface="+mn-lt"/>
              <a:ea typeface="+mn-ea"/>
              <a:cs typeface="+mn-cs"/>
            </a:rPr>
            <a:t>年度に建設されており，老朽化が進んでいることが有形固定資産減価償却率を引き上げる要因となっている。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類似団体内平均値と比較し有形固定資産減価償却率が特に低い理由について，庁舎においては，平成</a:t>
          </a:r>
          <a:r>
            <a:rPr kumimoji="1" lang="en-US" altLang="ja-JP" sz="1100">
              <a:solidFill>
                <a:sysClr val="windowText" lastClr="000000"/>
              </a:solidFill>
              <a:effectLst/>
              <a:latin typeface="+mn-lt"/>
              <a:ea typeface="+mn-ea"/>
              <a:cs typeface="+mn-cs"/>
            </a:rPr>
            <a:t>26</a:t>
          </a:r>
          <a:r>
            <a:rPr kumimoji="1" lang="ja-JP" altLang="ja-JP" sz="1100">
              <a:solidFill>
                <a:sysClr val="windowText" lastClr="000000"/>
              </a:solidFill>
              <a:effectLst/>
              <a:latin typeface="+mn-lt"/>
              <a:ea typeface="+mn-ea"/>
              <a:cs typeface="+mn-cs"/>
            </a:rPr>
            <a:t>年度に耐震補強を含む大規模改修を実施しており，このことが有形固定資産減価償却率を引き下げる要因となっている。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いずれの施設についても，公共施設等総合管理計画や個別施設計画に基づき長期的な視点で維持管理・更新等の手法を検討し，効果的かつ効率的なマネジメントに努めていく。</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0" zoomScaleNormal="80" workbookViewId="0">
      <selection activeCell="B1" sqref="B1:DI1"/>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11315895</v>
      </c>
      <c r="BO4" s="485"/>
      <c r="BP4" s="485"/>
      <c r="BQ4" s="485"/>
      <c r="BR4" s="485"/>
      <c r="BS4" s="485"/>
      <c r="BT4" s="485"/>
      <c r="BU4" s="486"/>
      <c r="BV4" s="484">
        <v>10956536</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7.9</v>
      </c>
      <c r="CU4" s="625"/>
      <c r="CV4" s="625"/>
      <c r="CW4" s="625"/>
      <c r="CX4" s="625"/>
      <c r="CY4" s="625"/>
      <c r="CZ4" s="625"/>
      <c r="DA4" s="626"/>
      <c r="DB4" s="624">
        <v>8.3000000000000007</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10870618</v>
      </c>
      <c r="BO5" s="456"/>
      <c r="BP5" s="456"/>
      <c r="BQ5" s="456"/>
      <c r="BR5" s="456"/>
      <c r="BS5" s="456"/>
      <c r="BT5" s="456"/>
      <c r="BU5" s="457"/>
      <c r="BV5" s="455">
        <v>10515295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92.9</v>
      </c>
      <c r="CU5" s="453"/>
      <c r="CV5" s="453"/>
      <c r="CW5" s="453"/>
      <c r="CX5" s="453"/>
      <c r="CY5" s="453"/>
      <c r="CZ5" s="453"/>
      <c r="DA5" s="454"/>
      <c r="DB5" s="452">
        <v>94.5</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445277</v>
      </c>
      <c r="BO6" s="456"/>
      <c r="BP6" s="456"/>
      <c r="BQ6" s="456"/>
      <c r="BR6" s="456"/>
      <c r="BS6" s="456"/>
      <c r="BT6" s="456"/>
      <c r="BU6" s="457"/>
      <c r="BV6" s="455">
        <v>441241</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93.3</v>
      </c>
      <c r="CU6" s="599"/>
      <c r="CV6" s="599"/>
      <c r="CW6" s="599"/>
      <c r="CX6" s="599"/>
      <c r="CY6" s="599"/>
      <c r="CZ6" s="599"/>
      <c r="DA6" s="600"/>
      <c r="DB6" s="598">
        <v>95.4</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83870</v>
      </c>
      <c r="BO7" s="456"/>
      <c r="BP7" s="456"/>
      <c r="BQ7" s="456"/>
      <c r="BR7" s="456"/>
      <c r="BS7" s="456"/>
      <c r="BT7" s="456"/>
      <c r="BU7" s="457"/>
      <c r="BV7" s="455">
        <v>65698</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4585930</v>
      </c>
      <c r="CU7" s="456"/>
      <c r="CV7" s="456"/>
      <c r="CW7" s="456"/>
      <c r="CX7" s="456"/>
      <c r="CY7" s="456"/>
      <c r="CZ7" s="456"/>
      <c r="DA7" s="457"/>
      <c r="DB7" s="455">
        <v>4505005</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361407</v>
      </c>
      <c r="BO8" s="456"/>
      <c r="BP8" s="456"/>
      <c r="BQ8" s="456"/>
      <c r="BR8" s="456"/>
      <c r="BS8" s="456"/>
      <c r="BT8" s="456"/>
      <c r="BU8" s="457"/>
      <c r="BV8" s="455">
        <v>375543</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0.66</v>
      </c>
      <c r="CU8" s="559"/>
      <c r="CV8" s="559"/>
      <c r="CW8" s="559"/>
      <c r="CX8" s="559"/>
      <c r="CY8" s="559"/>
      <c r="CZ8" s="559"/>
      <c r="DA8" s="560"/>
      <c r="DB8" s="558">
        <v>0.67</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15715</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-14136</v>
      </c>
      <c r="BO9" s="456"/>
      <c r="BP9" s="456"/>
      <c r="BQ9" s="456"/>
      <c r="BR9" s="456"/>
      <c r="BS9" s="456"/>
      <c r="BT9" s="456"/>
      <c r="BU9" s="457"/>
      <c r="BV9" s="455">
        <v>-202254</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13.3</v>
      </c>
      <c r="CU9" s="453"/>
      <c r="CV9" s="453"/>
      <c r="CW9" s="453"/>
      <c r="CX9" s="453"/>
      <c r="CY9" s="453"/>
      <c r="CZ9" s="453"/>
      <c r="DA9" s="454"/>
      <c r="DB9" s="452">
        <v>13.2</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16886</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264</v>
      </c>
      <c r="BO10" s="456"/>
      <c r="BP10" s="456"/>
      <c r="BQ10" s="456"/>
      <c r="BR10" s="456"/>
      <c r="BS10" s="456"/>
      <c r="BT10" s="456"/>
      <c r="BU10" s="457"/>
      <c r="BV10" s="455">
        <v>5</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15461</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14340</v>
      </c>
      <c r="S13" s="543"/>
      <c r="T13" s="543"/>
      <c r="U13" s="543"/>
      <c r="V13" s="544"/>
      <c r="W13" s="545" t="s">
        <v>131</v>
      </c>
      <c r="X13" s="441"/>
      <c r="Y13" s="441"/>
      <c r="Z13" s="441"/>
      <c r="AA13" s="441"/>
      <c r="AB13" s="442"/>
      <c r="AC13" s="408">
        <v>440</v>
      </c>
      <c r="AD13" s="409"/>
      <c r="AE13" s="409"/>
      <c r="AF13" s="409"/>
      <c r="AG13" s="410"/>
      <c r="AH13" s="408">
        <v>527</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-13872</v>
      </c>
      <c r="BO13" s="456"/>
      <c r="BP13" s="456"/>
      <c r="BQ13" s="456"/>
      <c r="BR13" s="456"/>
      <c r="BS13" s="456"/>
      <c r="BT13" s="456"/>
      <c r="BU13" s="457"/>
      <c r="BV13" s="455">
        <v>-202249</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8.5</v>
      </c>
      <c r="CU13" s="453"/>
      <c r="CV13" s="453"/>
      <c r="CW13" s="453"/>
      <c r="CX13" s="453"/>
      <c r="CY13" s="453"/>
      <c r="CZ13" s="453"/>
      <c r="DA13" s="454"/>
      <c r="DB13" s="452">
        <v>7.8</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15717</v>
      </c>
      <c r="S14" s="543"/>
      <c r="T14" s="543"/>
      <c r="U14" s="543"/>
      <c r="V14" s="544"/>
      <c r="W14" s="546"/>
      <c r="X14" s="444"/>
      <c r="Y14" s="444"/>
      <c r="Z14" s="444"/>
      <c r="AA14" s="444"/>
      <c r="AB14" s="445"/>
      <c r="AC14" s="535">
        <v>5.8</v>
      </c>
      <c r="AD14" s="536"/>
      <c r="AE14" s="536"/>
      <c r="AF14" s="536"/>
      <c r="AG14" s="537"/>
      <c r="AH14" s="535">
        <v>6.3</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69.5</v>
      </c>
      <c r="CU14" s="553"/>
      <c r="CV14" s="553"/>
      <c r="CW14" s="553"/>
      <c r="CX14" s="553"/>
      <c r="CY14" s="553"/>
      <c r="CZ14" s="553"/>
      <c r="DA14" s="554"/>
      <c r="DB14" s="552">
        <v>81.2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14704</v>
      </c>
      <c r="S15" s="543"/>
      <c r="T15" s="543"/>
      <c r="U15" s="543"/>
      <c r="V15" s="544"/>
      <c r="W15" s="545" t="s">
        <v>137</v>
      </c>
      <c r="X15" s="441"/>
      <c r="Y15" s="441"/>
      <c r="Z15" s="441"/>
      <c r="AA15" s="441"/>
      <c r="AB15" s="442"/>
      <c r="AC15" s="408">
        <v>1954</v>
      </c>
      <c r="AD15" s="409"/>
      <c r="AE15" s="409"/>
      <c r="AF15" s="409"/>
      <c r="AG15" s="410"/>
      <c r="AH15" s="408">
        <v>2203</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2504601</v>
      </c>
      <c r="BO15" s="485"/>
      <c r="BP15" s="485"/>
      <c r="BQ15" s="485"/>
      <c r="BR15" s="485"/>
      <c r="BS15" s="485"/>
      <c r="BT15" s="485"/>
      <c r="BU15" s="486"/>
      <c r="BV15" s="484">
        <v>2477099</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25.9</v>
      </c>
      <c r="AD16" s="536"/>
      <c r="AE16" s="536"/>
      <c r="AF16" s="536"/>
      <c r="AG16" s="537"/>
      <c r="AH16" s="535">
        <v>26.4</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3871592</v>
      </c>
      <c r="BO16" s="456"/>
      <c r="BP16" s="456"/>
      <c r="BQ16" s="456"/>
      <c r="BR16" s="456"/>
      <c r="BS16" s="456"/>
      <c r="BT16" s="456"/>
      <c r="BU16" s="457"/>
      <c r="BV16" s="455">
        <v>3776211</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5161</v>
      </c>
      <c r="AD17" s="409"/>
      <c r="AE17" s="409"/>
      <c r="AF17" s="409"/>
      <c r="AG17" s="410"/>
      <c r="AH17" s="408">
        <v>5610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3198810</v>
      </c>
      <c r="BO17" s="456"/>
      <c r="BP17" s="456"/>
      <c r="BQ17" s="456"/>
      <c r="BR17" s="456"/>
      <c r="BS17" s="456"/>
      <c r="BT17" s="456"/>
      <c r="BU17" s="457"/>
      <c r="BV17" s="455">
        <v>3162655</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23.89</v>
      </c>
      <c r="M18" s="508"/>
      <c r="N18" s="508"/>
      <c r="O18" s="508"/>
      <c r="P18" s="508"/>
      <c r="Q18" s="508"/>
      <c r="R18" s="509"/>
      <c r="S18" s="509"/>
      <c r="T18" s="509"/>
      <c r="U18" s="509"/>
      <c r="V18" s="510"/>
      <c r="W18" s="526"/>
      <c r="X18" s="527"/>
      <c r="Y18" s="527"/>
      <c r="Z18" s="527"/>
      <c r="AA18" s="527"/>
      <c r="AB18" s="551"/>
      <c r="AC18" s="425">
        <v>68.3</v>
      </c>
      <c r="AD18" s="426"/>
      <c r="AE18" s="426"/>
      <c r="AF18" s="426"/>
      <c r="AG18" s="511"/>
      <c r="AH18" s="425">
        <v>67.3</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4471082</v>
      </c>
      <c r="BO18" s="456"/>
      <c r="BP18" s="456"/>
      <c r="BQ18" s="456"/>
      <c r="BR18" s="456"/>
      <c r="BS18" s="456"/>
      <c r="BT18" s="456"/>
      <c r="BU18" s="457"/>
      <c r="BV18" s="455">
        <v>4399271</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658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6374771</v>
      </c>
      <c r="BO19" s="456"/>
      <c r="BP19" s="456"/>
      <c r="BQ19" s="456"/>
      <c r="BR19" s="456"/>
      <c r="BS19" s="456"/>
      <c r="BT19" s="456"/>
      <c r="BU19" s="457"/>
      <c r="BV19" s="455">
        <v>6428478</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6596</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8765356</v>
      </c>
      <c r="BO22" s="485"/>
      <c r="BP22" s="485"/>
      <c r="BQ22" s="485"/>
      <c r="BR22" s="485"/>
      <c r="BS22" s="485"/>
      <c r="BT22" s="485"/>
      <c r="BU22" s="486"/>
      <c r="BV22" s="484">
        <v>9141005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7071468</v>
      </c>
      <c r="BO23" s="456"/>
      <c r="BP23" s="456"/>
      <c r="BQ23" s="456"/>
      <c r="BR23" s="456"/>
      <c r="BS23" s="456"/>
      <c r="BT23" s="456"/>
      <c r="BU23" s="457"/>
      <c r="BV23" s="455">
        <v>7263553</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8210</v>
      </c>
      <c r="R24" s="409"/>
      <c r="S24" s="409"/>
      <c r="T24" s="409"/>
      <c r="U24" s="409"/>
      <c r="V24" s="410"/>
      <c r="W24" s="498"/>
      <c r="X24" s="435"/>
      <c r="Y24" s="436"/>
      <c r="Z24" s="411" t="s">
        <v>162</v>
      </c>
      <c r="AA24" s="412"/>
      <c r="AB24" s="412"/>
      <c r="AC24" s="412"/>
      <c r="AD24" s="412"/>
      <c r="AE24" s="412"/>
      <c r="AF24" s="412"/>
      <c r="AG24" s="413"/>
      <c r="AH24" s="408">
        <v>208</v>
      </c>
      <c r="AI24" s="409"/>
      <c r="AJ24" s="409"/>
      <c r="AK24" s="409"/>
      <c r="AL24" s="410"/>
      <c r="AM24" s="408">
        <v>640016</v>
      </c>
      <c r="AN24" s="409"/>
      <c r="AO24" s="409"/>
      <c r="AP24" s="409"/>
      <c r="AQ24" s="409"/>
      <c r="AR24" s="410"/>
      <c r="AS24" s="408">
        <v>3077</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5672285</v>
      </c>
      <c r="BO24" s="456"/>
      <c r="BP24" s="456"/>
      <c r="BQ24" s="456"/>
      <c r="BR24" s="456"/>
      <c r="BS24" s="456"/>
      <c r="BT24" s="456"/>
      <c r="BU24" s="457"/>
      <c r="BV24" s="455">
        <v>5734330</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6320</v>
      </c>
      <c r="R25" s="409"/>
      <c r="S25" s="409"/>
      <c r="T25" s="409"/>
      <c r="U25" s="409"/>
      <c r="V25" s="410"/>
      <c r="W25" s="498"/>
      <c r="X25" s="435"/>
      <c r="Y25" s="436"/>
      <c r="Z25" s="411" t="s">
        <v>165</v>
      </c>
      <c r="AA25" s="412"/>
      <c r="AB25" s="412"/>
      <c r="AC25" s="412"/>
      <c r="AD25" s="412"/>
      <c r="AE25" s="412"/>
      <c r="AF25" s="412"/>
      <c r="AG25" s="413"/>
      <c r="AH25" s="408">
        <v>47</v>
      </c>
      <c r="AI25" s="409"/>
      <c r="AJ25" s="409"/>
      <c r="AK25" s="409"/>
      <c r="AL25" s="410"/>
      <c r="AM25" s="408">
        <v>139825</v>
      </c>
      <c r="AN25" s="409"/>
      <c r="AO25" s="409"/>
      <c r="AP25" s="409"/>
      <c r="AQ25" s="409"/>
      <c r="AR25" s="410"/>
      <c r="AS25" s="408">
        <v>2975</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42071</v>
      </c>
      <c r="BO25" s="485"/>
      <c r="BP25" s="485"/>
      <c r="BQ25" s="485"/>
      <c r="BR25" s="485"/>
      <c r="BS25" s="485"/>
      <c r="BT25" s="485"/>
      <c r="BU25" s="486"/>
      <c r="BV25" s="484">
        <v>124118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5580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3430</v>
      </c>
      <c r="R27" s="409"/>
      <c r="S27" s="409"/>
      <c r="T27" s="409"/>
      <c r="U27" s="409"/>
      <c r="V27" s="410"/>
      <c r="W27" s="498"/>
      <c r="X27" s="435"/>
      <c r="Y27" s="436"/>
      <c r="Z27" s="411" t="s">
        <v>171</v>
      </c>
      <c r="AA27" s="412"/>
      <c r="AB27" s="412"/>
      <c r="AC27" s="412"/>
      <c r="AD27" s="412"/>
      <c r="AE27" s="412"/>
      <c r="AF27" s="412"/>
      <c r="AG27" s="413"/>
      <c r="AH27" s="408">
        <v>4</v>
      </c>
      <c r="AI27" s="409"/>
      <c r="AJ27" s="409"/>
      <c r="AK27" s="409"/>
      <c r="AL27" s="410"/>
      <c r="AM27" s="408">
        <v>12496</v>
      </c>
      <c r="AN27" s="409"/>
      <c r="AO27" s="409"/>
      <c r="AP27" s="409"/>
      <c r="AQ27" s="409"/>
      <c r="AR27" s="410"/>
      <c r="AS27" s="408">
        <v>3124</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192104</v>
      </c>
      <c r="BO27" s="490"/>
      <c r="BP27" s="490"/>
      <c r="BQ27" s="490"/>
      <c r="BR27" s="490"/>
      <c r="BS27" s="490"/>
      <c r="BT27" s="490"/>
      <c r="BU27" s="491"/>
      <c r="BV27" s="489">
        <v>192103</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3000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469771</v>
      </c>
      <c r="BO28" s="485"/>
      <c r="BP28" s="485"/>
      <c r="BQ28" s="485"/>
      <c r="BR28" s="485"/>
      <c r="BS28" s="485"/>
      <c r="BT28" s="485"/>
      <c r="BU28" s="486"/>
      <c r="BV28" s="484">
        <v>469507</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10</v>
      </c>
      <c r="M29" s="409"/>
      <c r="N29" s="409"/>
      <c r="O29" s="409"/>
      <c r="P29" s="410"/>
      <c r="Q29" s="408">
        <v>2750</v>
      </c>
      <c r="R29" s="409"/>
      <c r="S29" s="409"/>
      <c r="T29" s="409"/>
      <c r="U29" s="409"/>
      <c r="V29" s="410"/>
      <c r="W29" s="499"/>
      <c r="X29" s="500"/>
      <c r="Y29" s="501"/>
      <c r="Z29" s="411" t="s">
        <v>177</v>
      </c>
      <c r="AA29" s="412"/>
      <c r="AB29" s="412"/>
      <c r="AC29" s="412"/>
      <c r="AD29" s="412"/>
      <c r="AE29" s="412"/>
      <c r="AF29" s="412"/>
      <c r="AG29" s="413"/>
      <c r="AH29" s="408">
        <v>212</v>
      </c>
      <c r="AI29" s="409"/>
      <c r="AJ29" s="409"/>
      <c r="AK29" s="409"/>
      <c r="AL29" s="410"/>
      <c r="AM29" s="408">
        <v>652512</v>
      </c>
      <c r="AN29" s="409"/>
      <c r="AO29" s="409"/>
      <c r="AP29" s="409"/>
      <c r="AQ29" s="409"/>
      <c r="AR29" s="410"/>
      <c r="AS29" s="408">
        <v>3078</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232382</v>
      </c>
      <c r="BO29" s="456"/>
      <c r="BP29" s="456"/>
      <c r="BQ29" s="456"/>
      <c r="BR29" s="456"/>
      <c r="BS29" s="456"/>
      <c r="BT29" s="456"/>
      <c r="BU29" s="457"/>
      <c r="BV29" s="455">
        <v>232256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95.4</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1358029</v>
      </c>
      <c r="BO30" s="490"/>
      <c r="BP30" s="490"/>
      <c r="BQ30" s="490"/>
      <c r="BR30" s="490"/>
      <c r="BS30" s="490"/>
      <c r="BT30" s="490"/>
      <c r="BU30" s="491"/>
      <c r="BV30" s="489">
        <v>1116944</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4</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9</v>
      </c>
      <c r="BF34" s="403"/>
      <c r="BG34" s="404" t="str">
        <f>IF('各会計、関係団体の財政状況及び健全化判断比率'!B33="","",'各会計、関係団体の財政状況及び健全化判断比率'!B33)</f>
        <v>地方卸売市場事業特別会計</v>
      </c>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茨城県市町村総合事務組合（一般会計）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17</v>
      </c>
      <c r="CP34" s="403"/>
      <c r="CQ34" s="404" t="str">
        <f>IF('各会計、関係団体の財政状況及び健全化判断比率'!BS7="","",'各会計、関係団体の財政状況及び健全化判断比率'!BS7)</f>
        <v>大洗ターミナル</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町営公園墓地事業特別会計</v>
      </c>
      <c r="F35" s="404"/>
      <c r="G35" s="404"/>
      <c r="H35" s="404"/>
      <c r="I35" s="404"/>
      <c r="J35" s="404"/>
      <c r="K35" s="404"/>
      <c r="L35" s="404"/>
      <c r="M35" s="404"/>
      <c r="N35" s="404"/>
      <c r="O35" s="404"/>
      <c r="P35" s="404"/>
      <c r="Q35" s="404"/>
      <c r="R35" s="404"/>
      <c r="S35" s="404"/>
      <c r="T35" s="169"/>
      <c r="U35" s="403">
        <f>IF(W35="","",U34+1)</f>
        <v>5</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茨城県市町村総合事務組合（県民交通災害共済事業特別会計）</v>
      </c>
      <c r="BZ35" s="404"/>
      <c r="CA35" s="404"/>
      <c r="CB35" s="404"/>
      <c r="CC35" s="404"/>
      <c r="CD35" s="404"/>
      <c r="CE35" s="404"/>
      <c r="CF35" s="404"/>
      <c r="CG35" s="404"/>
      <c r="CH35" s="404"/>
      <c r="CI35" s="404"/>
      <c r="CJ35" s="404"/>
      <c r="CK35" s="404"/>
      <c r="CL35" s="404"/>
      <c r="CM35" s="404"/>
      <c r="CN35" s="169"/>
      <c r="CO35" s="403">
        <f t="shared" ref="CO35:CO43" si="3">IF(CQ35="","",CO34+1)</f>
        <v>18</v>
      </c>
      <c r="CP35" s="403"/>
      <c r="CQ35" s="404" t="str">
        <f>IF('各会計、関係団体の財政状況及び健全化判断比率'!BS8="","",'各会計、関係団体の財政状況及び健全化判断比率'!BS8)</f>
        <v>大洗町土地開発公社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東茨城郡内町村及び一部事務組合公平委員会特別会計</v>
      </c>
      <c r="F36" s="404"/>
      <c r="G36" s="404"/>
      <c r="H36" s="404"/>
      <c r="I36" s="404"/>
      <c r="J36" s="404"/>
      <c r="K36" s="404"/>
      <c r="L36" s="404"/>
      <c r="M36" s="404"/>
      <c r="N36" s="404"/>
      <c r="O36" s="404"/>
      <c r="P36" s="404"/>
      <c r="Q36" s="404"/>
      <c r="R36" s="404"/>
      <c r="S36" s="404"/>
      <c r="T36" s="169"/>
      <c r="U36" s="403">
        <f t="shared" ref="U36:U43" si="4">IF(W36="","",U35+1)</f>
        <v>6</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茨城租税債権管理機構</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茨城県後期高齢者医療広域連合（一般会計）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茨城県後期高齢者医療広域連合（後期高齢医療特別会計）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大洗，鉾田，水戸環境組合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鉾田・大洗広域事務組合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IN7jKR8dLa2yQKG94gDCWwYGJJaG9SVDHxtivqBNF4UDMHid3BBgOnOPH+oXSIsGltpSf6gqEes0dB6kMHyUGw==" saltValue="10vu/GkNuoh7vxMTmVKTN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2827538</v>
      </c>
      <c r="S5" s="713"/>
      <c r="T5" s="713"/>
      <c r="U5" s="713"/>
      <c r="V5" s="713"/>
      <c r="W5" s="713"/>
      <c r="X5" s="713"/>
      <c r="Y5" s="738"/>
      <c r="Z5" s="751">
        <v>25</v>
      </c>
      <c r="AA5" s="751"/>
      <c r="AB5" s="751"/>
      <c r="AC5" s="751"/>
      <c r="AD5" s="752">
        <v>2674250</v>
      </c>
      <c r="AE5" s="752"/>
      <c r="AF5" s="752"/>
      <c r="AG5" s="752"/>
      <c r="AH5" s="752"/>
      <c r="AI5" s="752"/>
      <c r="AJ5" s="752"/>
      <c r="AK5" s="752"/>
      <c r="AL5" s="739">
        <v>55.8</v>
      </c>
      <c r="AM5" s="721"/>
      <c r="AN5" s="721"/>
      <c r="AO5" s="740"/>
      <c r="AP5" s="715" t="s">
        <v>216</v>
      </c>
      <c r="AQ5" s="716"/>
      <c r="AR5" s="716"/>
      <c r="AS5" s="716"/>
      <c r="AT5" s="716"/>
      <c r="AU5" s="716"/>
      <c r="AV5" s="716"/>
      <c r="AW5" s="716"/>
      <c r="AX5" s="716"/>
      <c r="AY5" s="716"/>
      <c r="AZ5" s="716"/>
      <c r="BA5" s="716"/>
      <c r="BB5" s="716"/>
      <c r="BC5" s="716"/>
      <c r="BD5" s="716"/>
      <c r="BE5" s="716"/>
      <c r="BF5" s="717"/>
      <c r="BG5" s="657">
        <v>2649146</v>
      </c>
      <c r="BH5" s="658"/>
      <c r="BI5" s="658"/>
      <c r="BJ5" s="658"/>
      <c r="BK5" s="658"/>
      <c r="BL5" s="658"/>
      <c r="BM5" s="658"/>
      <c r="BN5" s="659"/>
      <c r="BO5" s="695">
        <v>93.7</v>
      </c>
      <c r="BP5" s="695"/>
      <c r="BQ5" s="695"/>
      <c r="BR5" s="695"/>
      <c r="BS5" s="696">
        <v>35209</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51258</v>
      </c>
      <c r="S6" s="658"/>
      <c r="T6" s="658"/>
      <c r="U6" s="658"/>
      <c r="V6" s="658"/>
      <c r="W6" s="658"/>
      <c r="X6" s="658"/>
      <c r="Y6" s="659"/>
      <c r="Z6" s="695">
        <v>0.5</v>
      </c>
      <c r="AA6" s="695"/>
      <c r="AB6" s="695"/>
      <c r="AC6" s="695"/>
      <c r="AD6" s="696">
        <v>51258</v>
      </c>
      <c r="AE6" s="696"/>
      <c r="AF6" s="696"/>
      <c r="AG6" s="696"/>
      <c r="AH6" s="696"/>
      <c r="AI6" s="696"/>
      <c r="AJ6" s="696"/>
      <c r="AK6" s="696"/>
      <c r="AL6" s="660">
        <v>1.1000000000000001</v>
      </c>
      <c r="AM6" s="661"/>
      <c r="AN6" s="661"/>
      <c r="AO6" s="697"/>
      <c r="AP6" s="654" t="s">
        <v>221</v>
      </c>
      <c r="AQ6" s="655"/>
      <c r="AR6" s="655"/>
      <c r="AS6" s="655"/>
      <c r="AT6" s="655"/>
      <c r="AU6" s="655"/>
      <c r="AV6" s="655"/>
      <c r="AW6" s="655"/>
      <c r="AX6" s="655"/>
      <c r="AY6" s="655"/>
      <c r="AZ6" s="655"/>
      <c r="BA6" s="655"/>
      <c r="BB6" s="655"/>
      <c r="BC6" s="655"/>
      <c r="BD6" s="655"/>
      <c r="BE6" s="655"/>
      <c r="BF6" s="656"/>
      <c r="BG6" s="657">
        <v>2649146</v>
      </c>
      <c r="BH6" s="658"/>
      <c r="BI6" s="658"/>
      <c r="BJ6" s="658"/>
      <c r="BK6" s="658"/>
      <c r="BL6" s="658"/>
      <c r="BM6" s="658"/>
      <c r="BN6" s="659"/>
      <c r="BO6" s="695">
        <v>93.7</v>
      </c>
      <c r="BP6" s="695"/>
      <c r="BQ6" s="695"/>
      <c r="BR6" s="695"/>
      <c r="BS6" s="696">
        <v>35209</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90641</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90641</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766</v>
      </c>
      <c r="S7" s="658"/>
      <c r="T7" s="658"/>
      <c r="U7" s="658"/>
      <c r="V7" s="658"/>
      <c r="W7" s="658"/>
      <c r="X7" s="658"/>
      <c r="Y7" s="659"/>
      <c r="Z7" s="695">
        <v>0</v>
      </c>
      <c r="AA7" s="695"/>
      <c r="AB7" s="695"/>
      <c r="AC7" s="695"/>
      <c r="AD7" s="696">
        <v>766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902902</v>
      </c>
      <c r="BH7" s="658"/>
      <c r="BI7" s="658"/>
      <c r="BJ7" s="658"/>
      <c r="BK7" s="658"/>
      <c r="BL7" s="658"/>
      <c r="BM7" s="658"/>
      <c r="BN7" s="659"/>
      <c r="BO7" s="695">
        <v>31.9</v>
      </c>
      <c r="BP7" s="695"/>
      <c r="BQ7" s="695"/>
      <c r="BR7" s="695"/>
      <c r="BS7" s="696">
        <v>35209</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2637005</v>
      </c>
      <c r="CS7" s="658"/>
      <c r="CT7" s="658"/>
      <c r="CU7" s="658"/>
      <c r="CV7" s="658"/>
      <c r="CW7" s="658"/>
      <c r="CX7" s="658"/>
      <c r="CY7" s="659"/>
      <c r="CZ7" s="695">
        <v>24.3</v>
      </c>
      <c r="DA7" s="695"/>
      <c r="DB7" s="695"/>
      <c r="DC7" s="695"/>
      <c r="DD7" s="663">
        <v>10398</v>
      </c>
      <c r="DE7" s="658"/>
      <c r="DF7" s="658"/>
      <c r="DG7" s="658"/>
      <c r="DH7" s="658"/>
      <c r="DI7" s="658"/>
      <c r="DJ7" s="658"/>
      <c r="DK7" s="658"/>
      <c r="DL7" s="658"/>
      <c r="DM7" s="658"/>
      <c r="DN7" s="658"/>
      <c r="DO7" s="658"/>
      <c r="DP7" s="659"/>
      <c r="DQ7" s="663">
        <v>1008011</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15461</v>
      </c>
      <c r="S8" s="658"/>
      <c r="T8" s="658"/>
      <c r="U8" s="658"/>
      <c r="V8" s="658"/>
      <c r="W8" s="658"/>
      <c r="X8" s="658"/>
      <c r="Y8" s="659"/>
      <c r="Z8" s="695">
        <v>0.1</v>
      </c>
      <c r="AA8" s="695"/>
      <c r="AB8" s="695"/>
      <c r="AC8" s="695"/>
      <c r="AD8" s="696">
        <v>15461</v>
      </c>
      <c r="AE8" s="696"/>
      <c r="AF8" s="696"/>
      <c r="AG8" s="696"/>
      <c r="AH8" s="696"/>
      <c r="AI8" s="696"/>
      <c r="AJ8" s="696"/>
      <c r="AK8" s="696"/>
      <c r="AL8" s="660">
        <v>0.3</v>
      </c>
      <c r="AM8" s="661"/>
      <c r="AN8" s="661"/>
      <c r="AO8" s="697"/>
      <c r="AP8" s="654" t="s">
        <v>227</v>
      </c>
      <c r="AQ8" s="655"/>
      <c r="AR8" s="655"/>
      <c r="AS8" s="655"/>
      <c r="AT8" s="655"/>
      <c r="AU8" s="655"/>
      <c r="AV8" s="655"/>
      <c r="AW8" s="655"/>
      <c r="AX8" s="655"/>
      <c r="AY8" s="655"/>
      <c r="AZ8" s="655"/>
      <c r="BA8" s="655"/>
      <c r="BB8" s="655"/>
      <c r="BC8" s="655"/>
      <c r="BD8" s="655"/>
      <c r="BE8" s="655"/>
      <c r="BF8" s="656"/>
      <c r="BG8" s="657">
        <v>24689</v>
      </c>
      <c r="BH8" s="658"/>
      <c r="BI8" s="658"/>
      <c r="BJ8" s="658"/>
      <c r="BK8" s="658"/>
      <c r="BL8" s="658"/>
      <c r="BM8" s="658"/>
      <c r="BN8" s="659"/>
      <c r="BO8" s="695">
        <v>0.9</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2789281</v>
      </c>
      <c r="CS8" s="658"/>
      <c r="CT8" s="658"/>
      <c r="CU8" s="658"/>
      <c r="CV8" s="658"/>
      <c r="CW8" s="658"/>
      <c r="CX8" s="658"/>
      <c r="CY8" s="659"/>
      <c r="CZ8" s="695">
        <v>25.7</v>
      </c>
      <c r="DA8" s="695"/>
      <c r="DB8" s="695"/>
      <c r="DC8" s="695"/>
      <c r="DD8" s="663">
        <v>423</v>
      </c>
      <c r="DE8" s="658"/>
      <c r="DF8" s="658"/>
      <c r="DG8" s="658"/>
      <c r="DH8" s="658"/>
      <c r="DI8" s="658"/>
      <c r="DJ8" s="658"/>
      <c r="DK8" s="658"/>
      <c r="DL8" s="658"/>
      <c r="DM8" s="658"/>
      <c r="DN8" s="658"/>
      <c r="DO8" s="658"/>
      <c r="DP8" s="659"/>
      <c r="DQ8" s="663">
        <v>1561407</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21487</v>
      </c>
      <c r="S9" s="658"/>
      <c r="T9" s="658"/>
      <c r="U9" s="658"/>
      <c r="V9" s="658"/>
      <c r="W9" s="658"/>
      <c r="X9" s="658"/>
      <c r="Y9" s="659"/>
      <c r="Z9" s="695">
        <v>0.2</v>
      </c>
      <c r="AA9" s="695"/>
      <c r="AB9" s="695"/>
      <c r="AC9" s="695"/>
      <c r="AD9" s="696">
        <v>21487</v>
      </c>
      <c r="AE9" s="696"/>
      <c r="AF9" s="696"/>
      <c r="AG9" s="696"/>
      <c r="AH9" s="696"/>
      <c r="AI9" s="696"/>
      <c r="AJ9" s="696"/>
      <c r="AK9" s="696"/>
      <c r="AL9" s="660">
        <v>0.4</v>
      </c>
      <c r="AM9" s="661"/>
      <c r="AN9" s="661"/>
      <c r="AO9" s="697"/>
      <c r="AP9" s="654" t="s">
        <v>230</v>
      </c>
      <c r="AQ9" s="655"/>
      <c r="AR9" s="655"/>
      <c r="AS9" s="655"/>
      <c r="AT9" s="655"/>
      <c r="AU9" s="655"/>
      <c r="AV9" s="655"/>
      <c r="AW9" s="655"/>
      <c r="AX9" s="655"/>
      <c r="AY9" s="655"/>
      <c r="AZ9" s="655"/>
      <c r="BA9" s="655"/>
      <c r="BB9" s="655"/>
      <c r="BC9" s="655"/>
      <c r="BD9" s="655"/>
      <c r="BE9" s="655"/>
      <c r="BF9" s="656"/>
      <c r="BG9" s="657">
        <v>728039</v>
      </c>
      <c r="BH9" s="658"/>
      <c r="BI9" s="658"/>
      <c r="BJ9" s="658"/>
      <c r="BK9" s="658"/>
      <c r="BL9" s="658"/>
      <c r="BM9" s="658"/>
      <c r="BN9" s="659"/>
      <c r="BO9" s="695">
        <v>25.7</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726608</v>
      </c>
      <c r="CS9" s="658"/>
      <c r="CT9" s="658"/>
      <c r="CU9" s="658"/>
      <c r="CV9" s="658"/>
      <c r="CW9" s="658"/>
      <c r="CX9" s="658"/>
      <c r="CY9" s="659"/>
      <c r="CZ9" s="695">
        <v>6.7</v>
      </c>
      <c r="DA9" s="695"/>
      <c r="DB9" s="695"/>
      <c r="DC9" s="695"/>
      <c r="DD9" s="663">
        <v>22134</v>
      </c>
      <c r="DE9" s="658"/>
      <c r="DF9" s="658"/>
      <c r="DG9" s="658"/>
      <c r="DH9" s="658"/>
      <c r="DI9" s="658"/>
      <c r="DJ9" s="658"/>
      <c r="DK9" s="658"/>
      <c r="DL9" s="658"/>
      <c r="DM9" s="658"/>
      <c r="DN9" s="658"/>
      <c r="DO9" s="658"/>
      <c r="DP9" s="659"/>
      <c r="DQ9" s="663">
        <v>582143</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65590</v>
      </c>
      <c r="BH10" s="658"/>
      <c r="BI10" s="658"/>
      <c r="BJ10" s="658"/>
      <c r="BK10" s="658"/>
      <c r="BL10" s="658"/>
      <c r="BM10" s="658"/>
      <c r="BN10" s="659"/>
      <c r="BO10" s="695">
        <v>2.2999999999999998</v>
      </c>
      <c r="BP10" s="695"/>
      <c r="BQ10" s="695"/>
      <c r="BR10" s="695"/>
      <c r="BS10" s="696">
        <v>11052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30</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30</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420893</v>
      </c>
      <c r="S11" s="658"/>
      <c r="T11" s="658"/>
      <c r="U11" s="658"/>
      <c r="V11" s="658"/>
      <c r="W11" s="658"/>
      <c r="X11" s="658"/>
      <c r="Y11" s="659"/>
      <c r="Z11" s="660">
        <v>3.7</v>
      </c>
      <c r="AA11" s="661"/>
      <c r="AB11" s="661"/>
      <c r="AC11" s="662"/>
      <c r="AD11" s="663">
        <v>420893</v>
      </c>
      <c r="AE11" s="658"/>
      <c r="AF11" s="658"/>
      <c r="AG11" s="658"/>
      <c r="AH11" s="658"/>
      <c r="AI11" s="658"/>
      <c r="AJ11" s="658"/>
      <c r="AK11" s="659"/>
      <c r="AL11" s="660">
        <v>8.8000000000000007</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84584</v>
      </c>
      <c r="BH11" s="658"/>
      <c r="BI11" s="658"/>
      <c r="BJ11" s="658"/>
      <c r="BK11" s="658"/>
      <c r="BL11" s="658"/>
      <c r="BM11" s="658"/>
      <c r="BN11" s="659"/>
      <c r="BO11" s="695">
        <v>3</v>
      </c>
      <c r="BP11" s="695"/>
      <c r="BQ11" s="695"/>
      <c r="BR11" s="695"/>
      <c r="BS11" s="696">
        <v>24157</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260444</v>
      </c>
      <c r="CS11" s="658"/>
      <c r="CT11" s="658"/>
      <c r="CU11" s="658"/>
      <c r="CV11" s="658"/>
      <c r="CW11" s="658"/>
      <c r="CX11" s="658"/>
      <c r="CY11" s="659"/>
      <c r="CZ11" s="695">
        <v>2.4</v>
      </c>
      <c r="DA11" s="695"/>
      <c r="DB11" s="695"/>
      <c r="DC11" s="695"/>
      <c r="DD11" s="663">
        <v>9125</v>
      </c>
      <c r="DE11" s="658"/>
      <c r="DF11" s="658"/>
      <c r="DG11" s="658"/>
      <c r="DH11" s="658"/>
      <c r="DI11" s="658"/>
      <c r="DJ11" s="658"/>
      <c r="DK11" s="658"/>
      <c r="DL11" s="658"/>
      <c r="DM11" s="658"/>
      <c r="DN11" s="658"/>
      <c r="DO11" s="658"/>
      <c r="DP11" s="659"/>
      <c r="DQ11" s="663">
        <v>107427</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35563</v>
      </c>
      <c r="S12" s="658"/>
      <c r="T12" s="658"/>
      <c r="U12" s="658"/>
      <c r="V12" s="658"/>
      <c r="W12" s="658"/>
      <c r="X12" s="658"/>
      <c r="Y12" s="659"/>
      <c r="Z12" s="695">
        <v>0.3</v>
      </c>
      <c r="AA12" s="695"/>
      <c r="AB12" s="695"/>
      <c r="AC12" s="695"/>
      <c r="AD12" s="696">
        <v>35563</v>
      </c>
      <c r="AE12" s="696"/>
      <c r="AF12" s="696"/>
      <c r="AG12" s="696"/>
      <c r="AH12" s="696"/>
      <c r="AI12" s="696"/>
      <c r="AJ12" s="696"/>
      <c r="AK12" s="696"/>
      <c r="AL12" s="660">
        <v>0.7</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1560900</v>
      </c>
      <c r="BH12" s="658"/>
      <c r="BI12" s="658"/>
      <c r="BJ12" s="658"/>
      <c r="BK12" s="658"/>
      <c r="BL12" s="658"/>
      <c r="BM12" s="658"/>
      <c r="BN12" s="659"/>
      <c r="BO12" s="695">
        <v>55.2</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513268</v>
      </c>
      <c r="CS12" s="658"/>
      <c r="CT12" s="658"/>
      <c r="CU12" s="658"/>
      <c r="CV12" s="658"/>
      <c r="CW12" s="658"/>
      <c r="CX12" s="658"/>
      <c r="CY12" s="659"/>
      <c r="CZ12" s="695">
        <v>4.7</v>
      </c>
      <c r="DA12" s="695"/>
      <c r="DB12" s="695"/>
      <c r="DC12" s="695"/>
      <c r="DD12" s="663">
        <v>20692</v>
      </c>
      <c r="DE12" s="658"/>
      <c r="DF12" s="658"/>
      <c r="DG12" s="658"/>
      <c r="DH12" s="658"/>
      <c r="DI12" s="658"/>
      <c r="DJ12" s="658"/>
      <c r="DK12" s="658"/>
      <c r="DL12" s="658"/>
      <c r="DM12" s="658"/>
      <c r="DN12" s="658"/>
      <c r="DO12" s="658"/>
      <c r="DP12" s="659"/>
      <c r="DQ12" s="663">
        <v>110310</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1548443</v>
      </c>
      <c r="BH13" s="658"/>
      <c r="BI13" s="658"/>
      <c r="BJ13" s="658"/>
      <c r="BK13" s="658"/>
      <c r="BL13" s="658"/>
      <c r="BM13" s="658"/>
      <c r="BN13" s="659"/>
      <c r="BO13" s="695">
        <v>54.8</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1126399</v>
      </c>
      <c r="CS13" s="658"/>
      <c r="CT13" s="658"/>
      <c r="CU13" s="658"/>
      <c r="CV13" s="658"/>
      <c r="CW13" s="658"/>
      <c r="CX13" s="658"/>
      <c r="CY13" s="659"/>
      <c r="CZ13" s="695">
        <v>10.4</v>
      </c>
      <c r="DA13" s="695"/>
      <c r="DB13" s="695"/>
      <c r="DC13" s="695"/>
      <c r="DD13" s="663">
        <v>618991</v>
      </c>
      <c r="DE13" s="658"/>
      <c r="DF13" s="658"/>
      <c r="DG13" s="658"/>
      <c r="DH13" s="658"/>
      <c r="DI13" s="658"/>
      <c r="DJ13" s="658"/>
      <c r="DK13" s="658"/>
      <c r="DL13" s="658"/>
      <c r="DM13" s="658"/>
      <c r="DN13" s="658"/>
      <c r="DO13" s="658"/>
      <c r="DP13" s="659"/>
      <c r="DQ13" s="663">
        <v>534372</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54654</v>
      </c>
      <c r="BH14" s="658"/>
      <c r="BI14" s="658"/>
      <c r="BJ14" s="658"/>
      <c r="BK14" s="658"/>
      <c r="BL14" s="658"/>
      <c r="BM14" s="658"/>
      <c r="BN14" s="659"/>
      <c r="BO14" s="695">
        <v>1.9</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513065</v>
      </c>
      <c r="CS14" s="658"/>
      <c r="CT14" s="658"/>
      <c r="CU14" s="658"/>
      <c r="CV14" s="658"/>
      <c r="CW14" s="658"/>
      <c r="CX14" s="658"/>
      <c r="CY14" s="659"/>
      <c r="CZ14" s="695">
        <v>4.7</v>
      </c>
      <c r="DA14" s="695"/>
      <c r="DB14" s="695"/>
      <c r="DC14" s="695"/>
      <c r="DD14" s="663">
        <v>93603</v>
      </c>
      <c r="DE14" s="658"/>
      <c r="DF14" s="658"/>
      <c r="DG14" s="658"/>
      <c r="DH14" s="658"/>
      <c r="DI14" s="658"/>
      <c r="DJ14" s="658"/>
      <c r="DK14" s="658"/>
      <c r="DL14" s="658"/>
      <c r="DM14" s="658"/>
      <c r="DN14" s="658"/>
      <c r="DO14" s="658"/>
      <c r="DP14" s="659"/>
      <c r="DQ14" s="663">
        <v>416183</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5831</v>
      </c>
      <c r="S15" s="658"/>
      <c r="T15" s="658"/>
      <c r="U15" s="658"/>
      <c r="V15" s="658"/>
      <c r="W15" s="658"/>
      <c r="X15" s="658"/>
      <c r="Y15" s="659"/>
      <c r="Z15" s="695">
        <v>0.1</v>
      </c>
      <c r="AA15" s="695"/>
      <c r="AB15" s="695"/>
      <c r="AC15" s="695"/>
      <c r="AD15" s="696">
        <v>5831</v>
      </c>
      <c r="AE15" s="696"/>
      <c r="AF15" s="696"/>
      <c r="AG15" s="696"/>
      <c r="AH15" s="696"/>
      <c r="AI15" s="696"/>
      <c r="AJ15" s="696"/>
      <c r="AK15" s="696"/>
      <c r="AL15" s="660">
        <v>0.1</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130690</v>
      </c>
      <c r="BH15" s="658"/>
      <c r="BI15" s="658"/>
      <c r="BJ15" s="658"/>
      <c r="BK15" s="658"/>
      <c r="BL15" s="658"/>
      <c r="BM15" s="658"/>
      <c r="BN15" s="659"/>
      <c r="BO15" s="695">
        <v>4.5999999999999996</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1325773</v>
      </c>
      <c r="CS15" s="658"/>
      <c r="CT15" s="658"/>
      <c r="CU15" s="658"/>
      <c r="CV15" s="658"/>
      <c r="CW15" s="658"/>
      <c r="CX15" s="658"/>
      <c r="CY15" s="659"/>
      <c r="CZ15" s="695">
        <v>12.2</v>
      </c>
      <c r="DA15" s="695"/>
      <c r="DB15" s="695"/>
      <c r="DC15" s="695"/>
      <c r="DD15" s="663">
        <v>266126</v>
      </c>
      <c r="DE15" s="658"/>
      <c r="DF15" s="658"/>
      <c r="DG15" s="658"/>
      <c r="DH15" s="658"/>
      <c r="DI15" s="658"/>
      <c r="DJ15" s="658"/>
      <c r="DK15" s="658"/>
      <c r="DL15" s="658"/>
      <c r="DM15" s="658"/>
      <c r="DN15" s="658"/>
      <c r="DO15" s="658"/>
      <c r="DP15" s="659"/>
      <c r="DQ15" s="663">
        <v>668213</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51082</v>
      </c>
      <c r="S16" s="658"/>
      <c r="T16" s="658"/>
      <c r="U16" s="658"/>
      <c r="V16" s="658"/>
      <c r="W16" s="658"/>
      <c r="X16" s="658"/>
      <c r="Y16" s="659"/>
      <c r="Z16" s="695">
        <v>0.5</v>
      </c>
      <c r="AA16" s="695"/>
      <c r="AB16" s="695"/>
      <c r="AC16" s="695"/>
      <c r="AD16" s="696">
        <v>51082</v>
      </c>
      <c r="AE16" s="696"/>
      <c r="AF16" s="696"/>
      <c r="AG16" s="696"/>
      <c r="AH16" s="696"/>
      <c r="AI16" s="696"/>
      <c r="AJ16" s="696"/>
      <c r="AK16" s="696"/>
      <c r="AL16" s="660">
        <v>1.1000000000000001</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77581</v>
      </c>
      <c r="S17" s="658"/>
      <c r="T17" s="658"/>
      <c r="U17" s="658"/>
      <c r="V17" s="658"/>
      <c r="W17" s="658"/>
      <c r="X17" s="658"/>
      <c r="Y17" s="659"/>
      <c r="Z17" s="695">
        <v>0.7</v>
      </c>
      <c r="AA17" s="695"/>
      <c r="AB17" s="695"/>
      <c r="AC17" s="695"/>
      <c r="AD17" s="696">
        <v>77581</v>
      </c>
      <c r="AE17" s="696"/>
      <c r="AF17" s="696"/>
      <c r="AG17" s="696"/>
      <c r="AH17" s="696"/>
      <c r="AI17" s="696"/>
      <c r="AJ17" s="696"/>
      <c r="AK17" s="696"/>
      <c r="AL17" s="660">
        <v>1.6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888104</v>
      </c>
      <c r="CS17" s="658"/>
      <c r="CT17" s="658"/>
      <c r="CU17" s="658"/>
      <c r="CV17" s="658"/>
      <c r="CW17" s="658"/>
      <c r="CX17" s="658"/>
      <c r="CY17" s="659"/>
      <c r="CZ17" s="695">
        <v>8.1999999999999993</v>
      </c>
      <c r="DA17" s="695"/>
      <c r="DB17" s="695"/>
      <c r="DC17" s="695"/>
      <c r="DD17" s="663" t="s">
        <v>122</v>
      </c>
      <c r="DE17" s="658"/>
      <c r="DF17" s="658"/>
      <c r="DG17" s="658"/>
      <c r="DH17" s="658"/>
      <c r="DI17" s="658"/>
      <c r="DJ17" s="658"/>
      <c r="DK17" s="658"/>
      <c r="DL17" s="658"/>
      <c r="DM17" s="658"/>
      <c r="DN17" s="658"/>
      <c r="DO17" s="658"/>
      <c r="DP17" s="659"/>
      <c r="DQ17" s="663">
        <v>850757</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11985</v>
      </c>
      <c r="S18" s="658"/>
      <c r="T18" s="658"/>
      <c r="U18" s="658"/>
      <c r="V18" s="658"/>
      <c r="W18" s="658"/>
      <c r="X18" s="658"/>
      <c r="Y18" s="659"/>
      <c r="Z18" s="695">
        <v>0.1</v>
      </c>
      <c r="AA18" s="695"/>
      <c r="AB18" s="695"/>
      <c r="AC18" s="695"/>
      <c r="AD18" s="696">
        <v>11985</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64067</v>
      </c>
      <c r="S19" s="658"/>
      <c r="T19" s="658"/>
      <c r="U19" s="658"/>
      <c r="V19" s="658"/>
      <c r="W19" s="658"/>
      <c r="X19" s="658"/>
      <c r="Y19" s="659"/>
      <c r="Z19" s="695">
        <v>0.6</v>
      </c>
      <c r="AA19" s="695"/>
      <c r="AB19" s="695"/>
      <c r="AC19" s="695"/>
      <c r="AD19" s="696">
        <v>64067</v>
      </c>
      <c r="AE19" s="696"/>
      <c r="AF19" s="696"/>
      <c r="AG19" s="696"/>
      <c r="AH19" s="696"/>
      <c r="AI19" s="696"/>
      <c r="AJ19" s="696"/>
      <c r="AK19" s="696"/>
      <c r="AL19" s="660">
        <v>1.3</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178392</v>
      </c>
      <c r="BH19" s="658"/>
      <c r="BI19" s="658"/>
      <c r="BJ19" s="658"/>
      <c r="BK19" s="658"/>
      <c r="BL19" s="658"/>
      <c r="BM19" s="658"/>
      <c r="BN19" s="659"/>
      <c r="BO19" s="695">
        <v>6.3</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1529</v>
      </c>
      <c r="S20" s="658"/>
      <c r="T20" s="658"/>
      <c r="U20" s="658"/>
      <c r="V20" s="658"/>
      <c r="W20" s="658"/>
      <c r="X20" s="658"/>
      <c r="Y20" s="659"/>
      <c r="Z20" s="695">
        <v>0</v>
      </c>
      <c r="AA20" s="695"/>
      <c r="AB20" s="695"/>
      <c r="AC20" s="695"/>
      <c r="AD20" s="696">
        <v>1529</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178392</v>
      </c>
      <c r="BH20" s="658"/>
      <c r="BI20" s="658"/>
      <c r="BJ20" s="658"/>
      <c r="BK20" s="658"/>
      <c r="BL20" s="658"/>
      <c r="BM20" s="658"/>
      <c r="BN20" s="659"/>
      <c r="BO20" s="695">
        <v>6.3</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10870618</v>
      </c>
      <c r="CS20" s="658"/>
      <c r="CT20" s="658"/>
      <c r="CU20" s="658"/>
      <c r="CV20" s="658"/>
      <c r="CW20" s="658"/>
      <c r="CX20" s="658"/>
      <c r="CY20" s="659"/>
      <c r="CZ20" s="695">
        <v>100</v>
      </c>
      <c r="DA20" s="695"/>
      <c r="DB20" s="695"/>
      <c r="DC20" s="695"/>
      <c r="DD20" s="663">
        <v>1041492</v>
      </c>
      <c r="DE20" s="658"/>
      <c r="DF20" s="658"/>
      <c r="DG20" s="658"/>
      <c r="DH20" s="658"/>
      <c r="DI20" s="658"/>
      <c r="DJ20" s="658"/>
      <c r="DK20" s="658"/>
      <c r="DL20" s="658"/>
      <c r="DM20" s="658"/>
      <c r="DN20" s="658"/>
      <c r="DO20" s="658"/>
      <c r="DP20" s="659"/>
      <c r="DQ20" s="663">
        <v>5929494</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1511725</v>
      </c>
      <c r="S21" s="658"/>
      <c r="T21" s="658"/>
      <c r="U21" s="658"/>
      <c r="V21" s="658"/>
      <c r="W21" s="658"/>
      <c r="X21" s="658"/>
      <c r="Y21" s="659"/>
      <c r="Z21" s="695">
        <v>13.4</v>
      </c>
      <c r="AA21" s="695"/>
      <c r="AB21" s="695"/>
      <c r="AC21" s="695"/>
      <c r="AD21" s="696">
        <v>1366990</v>
      </c>
      <c r="AE21" s="696"/>
      <c r="AF21" s="696"/>
      <c r="AG21" s="696"/>
      <c r="AH21" s="696"/>
      <c r="AI21" s="696"/>
      <c r="AJ21" s="696"/>
      <c r="AK21" s="696"/>
      <c r="AL21" s="660">
        <v>28.5</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25104</v>
      </c>
      <c r="BH21" s="658"/>
      <c r="BI21" s="658"/>
      <c r="BJ21" s="658"/>
      <c r="BK21" s="658"/>
      <c r="BL21" s="658"/>
      <c r="BM21" s="658"/>
      <c r="BN21" s="659"/>
      <c r="BO21" s="695">
        <v>0.9</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1366990</v>
      </c>
      <c r="S22" s="658"/>
      <c r="T22" s="658"/>
      <c r="U22" s="658"/>
      <c r="V22" s="658"/>
      <c r="W22" s="658"/>
      <c r="X22" s="658"/>
      <c r="Y22" s="659"/>
      <c r="Z22" s="695">
        <v>12.1</v>
      </c>
      <c r="AA22" s="695"/>
      <c r="AB22" s="695"/>
      <c r="AC22" s="695"/>
      <c r="AD22" s="696">
        <v>1366990</v>
      </c>
      <c r="AE22" s="696"/>
      <c r="AF22" s="696"/>
      <c r="AG22" s="696"/>
      <c r="AH22" s="696"/>
      <c r="AI22" s="696"/>
      <c r="AJ22" s="696"/>
      <c r="AK22" s="696"/>
      <c r="AL22" s="660">
        <v>28.5</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140737</v>
      </c>
      <c r="S23" s="658"/>
      <c r="T23" s="658"/>
      <c r="U23" s="658"/>
      <c r="V23" s="658"/>
      <c r="W23" s="658"/>
      <c r="X23" s="658"/>
      <c r="Y23" s="659"/>
      <c r="Z23" s="695">
        <v>1.2</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153288</v>
      </c>
      <c r="BH23" s="658"/>
      <c r="BI23" s="658"/>
      <c r="BJ23" s="658"/>
      <c r="BK23" s="658"/>
      <c r="BL23" s="658"/>
      <c r="BM23" s="658"/>
      <c r="BN23" s="659"/>
      <c r="BO23" s="695">
        <v>5.4</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v>3998</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4262617</v>
      </c>
      <c r="CS24" s="713"/>
      <c r="CT24" s="713"/>
      <c r="CU24" s="713"/>
      <c r="CV24" s="713"/>
      <c r="CW24" s="713"/>
      <c r="CX24" s="713"/>
      <c r="CY24" s="738"/>
      <c r="CZ24" s="739">
        <v>39.200000000000003</v>
      </c>
      <c r="DA24" s="721"/>
      <c r="DB24" s="721"/>
      <c r="DC24" s="741"/>
      <c r="DD24" s="737">
        <v>3126491</v>
      </c>
      <c r="DE24" s="713"/>
      <c r="DF24" s="713"/>
      <c r="DG24" s="713"/>
      <c r="DH24" s="713"/>
      <c r="DI24" s="713"/>
      <c r="DJ24" s="713"/>
      <c r="DK24" s="738"/>
      <c r="DL24" s="737">
        <v>2821127</v>
      </c>
      <c r="DM24" s="713"/>
      <c r="DN24" s="713"/>
      <c r="DO24" s="713"/>
      <c r="DP24" s="713"/>
      <c r="DQ24" s="713"/>
      <c r="DR24" s="713"/>
      <c r="DS24" s="713"/>
      <c r="DT24" s="713"/>
      <c r="DU24" s="713"/>
      <c r="DV24" s="738"/>
      <c r="DW24" s="739">
        <v>58.6</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5019185</v>
      </c>
      <c r="S25" s="658"/>
      <c r="T25" s="658"/>
      <c r="U25" s="658"/>
      <c r="V25" s="658"/>
      <c r="W25" s="658"/>
      <c r="X25" s="658"/>
      <c r="Y25" s="659"/>
      <c r="Z25" s="695">
        <v>44.4</v>
      </c>
      <c r="AA25" s="695"/>
      <c r="AB25" s="695"/>
      <c r="AC25" s="695"/>
      <c r="AD25" s="696">
        <v>4721162</v>
      </c>
      <c r="AE25" s="696"/>
      <c r="AF25" s="696"/>
      <c r="AG25" s="696"/>
      <c r="AH25" s="696"/>
      <c r="AI25" s="696"/>
      <c r="AJ25" s="696"/>
      <c r="AK25" s="696"/>
      <c r="AL25" s="660">
        <v>98.5</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1968638</v>
      </c>
      <c r="CS25" s="670"/>
      <c r="CT25" s="670"/>
      <c r="CU25" s="670"/>
      <c r="CV25" s="670"/>
      <c r="CW25" s="670"/>
      <c r="CX25" s="670"/>
      <c r="CY25" s="671"/>
      <c r="CZ25" s="660">
        <v>18.100000000000001</v>
      </c>
      <c r="DA25" s="672"/>
      <c r="DB25" s="672"/>
      <c r="DC25" s="673"/>
      <c r="DD25" s="663">
        <v>1794647</v>
      </c>
      <c r="DE25" s="670"/>
      <c r="DF25" s="670"/>
      <c r="DG25" s="670"/>
      <c r="DH25" s="670"/>
      <c r="DI25" s="670"/>
      <c r="DJ25" s="670"/>
      <c r="DK25" s="671"/>
      <c r="DL25" s="663">
        <v>1593635</v>
      </c>
      <c r="DM25" s="670"/>
      <c r="DN25" s="670"/>
      <c r="DO25" s="670"/>
      <c r="DP25" s="670"/>
      <c r="DQ25" s="670"/>
      <c r="DR25" s="670"/>
      <c r="DS25" s="670"/>
      <c r="DT25" s="670"/>
      <c r="DU25" s="670"/>
      <c r="DV25" s="671"/>
      <c r="DW25" s="660">
        <v>33.1</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1586</v>
      </c>
      <c r="S26" s="658"/>
      <c r="T26" s="658"/>
      <c r="U26" s="658"/>
      <c r="V26" s="658"/>
      <c r="W26" s="658"/>
      <c r="X26" s="658"/>
      <c r="Y26" s="659"/>
      <c r="Z26" s="695">
        <v>0</v>
      </c>
      <c r="AA26" s="695"/>
      <c r="AB26" s="695"/>
      <c r="AC26" s="695"/>
      <c r="AD26" s="696">
        <v>1586</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1227013</v>
      </c>
      <c r="CS26" s="658"/>
      <c r="CT26" s="658"/>
      <c r="CU26" s="658"/>
      <c r="CV26" s="658"/>
      <c r="CW26" s="658"/>
      <c r="CX26" s="658"/>
      <c r="CY26" s="659"/>
      <c r="CZ26" s="660">
        <v>11.3</v>
      </c>
      <c r="DA26" s="672"/>
      <c r="DB26" s="672"/>
      <c r="DC26" s="673"/>
      <c r="DD26" s="663">
        <v>1116876</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63397</v>
      </c>
      <c r="S27" s="658"/>
      <c r="T27" s="658"/>
      <c r="U27" s="658"/>
      <c r="V27" s="658"/>
      <c r="W27" s="658"/>
      <c r="X27" s="658"/>
      <c r="Y27" s="659"/>
      <c r="Z27" s="695">
        <v>0.6</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2827538</v>
      </c>
      <c r="BH27" s="658"/>
      <c r="BI27" s="658"/>
      <c r="BJ27" s="658"/>
      <c r="BK27" s="658"/>
      <c r="BL27" s="658"/>
      <c r="BM27" s="658"/>
      <c r="BN27" s="659"/>
      <c r="BO27" s="695">
        <v>100</v>
      </c>
      <c r="BP27" s="695"/>
      <c r="BQ27" s="695"/>
      <c r="BR27" s="695"/>
      <c r="BS27" s="696">
        <v>35209</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1405875</v>
      </c>
      <c r="CS27" s="670"/>
      <c r="CT27" s="670"/>
      <c r="CU27" s="670"/>
      <c r="CV27" s="670"/>
      <c r="CW27" s="670"/>
      <c r="CX27" s="670"/>
      <c r="CY27" s="671"/>
      <c r="CZ27" s="660">
        <v>12.9</v>
      </c>
      <c r="DA27" s="672"/>
      <c r="DB27" s="672"/>
      <c r="DC27" s="673"/>
      <c r="DD27" s="663">
        <v>481087</v>
      </c>
      <c r="DE27" s="670"/>
      <c r="DF27" s="670"/>
      <c r="DG27" s="670"/>
      <c r="DH27" s="670"/>
      <c r="DI27" s="670"/>
      <c r="DJ27" s="670"/>
      <c r="DK27" s="671"/>
      <c r="DL27" s="663">
        <v>376735</v>
      </c>
      <c r="DM27" s="670"/>
      <c r="DN27" s="670"/>
      <c r="DO27" s="670"/>
      <c r="DP27" s="670"/>
      <c r="DQ27" s="670"/>
      <c r="DR27" s="670"/>
      <c r="DS27" s="670"/>
      <c r="DT27" s="670"/>
      <c r="DU27" s="670"/>
      <c r="DV27" s="671"/>
      <c r="DW27" s="660">
        <v>7.8</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239326</v>
      </c>
      <c r="S28" s="658"/>
      <c r="T28" s="658"/>
      <c r="U28" s="658"/>
      <c r="V28" s="658"/>
      <c r="W28" s="658"/>
      <c r="X28" s="658"/>
      <c r="Y28" s="659"/>
      <c r="Z28" s="695">
        <v>2.1</v>
      </c>
      <c r="AA28" s="695"/>
      <c r="AB28" s="695"/>
      <c r="AC28" s="695"/>
      <c r="AD28" s="696">
        <v>5539</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888104</v>
      </c>
      <c r="CS28" s="658"/>
      <c r="CT28" s="658"/>
      <c r="CU28" s="658"/>
      <c r="CV28" s="658"/>
      <c r="CW28" s="658"/>
      <c r="CX28" s="658"/>
      <c r="CY28" s="659"/>
      <c r="CZ28" s="660">
        <v>8.1999999999999993</v>
      </c>
      <c r="DA28" s="672"/>
      <c r="DB28" s="672"/>
      <c r="DC28" s="673"/>
      <c r="DD28" s="663">
        <v>850757</v>
      </c>
      <c r="DE28" s="658"/>
      <c r="DF28" s="658"/>
      <c r="DG28" s="658"/>
      <c r="DH28" s="658"/>
      <c r="DI28" s="658"/>
      <c r="DJ28" s="658"/>
      <c r="DK28" s="659"/>
      <c r="DL28" s="663">
        <v>850757</v>
      </c>
      <c r="DM28" s="658"/>
      <c r="DN28" s="658"/>
      <c r="DO28" s="658"/>
      <c r="DP28" s="658"/>
      <c r="DQ28" s="658"/>
      <c r="DR28" s="658"/>
      <c r="DS28" s="658"/>
      <c r="DT28" s="658"/>
      <c r="DU28" s="658"/>
      <c r="DV28" s="659"/>
      <c r="DW28" s="660">
        <v>17.7</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45383</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888104</v>
      </c>
      <c r="CS29" s="670"/>
      <c r="CT29" s="670"/>
      <c r="CU29" s="670"/>
      <c r="CV29" s="670"/>
      <c r="CW29" s="670"/>
      <c r="CX29" s="670"/>
      <c r="CY29" s="671"/>
      <c r="CZ29" s="660">
        <v>8.1999999999999993</v>
      </c>
      <c r="DA29" s="672"/>
      <c r="DB29" s="672"/>
      <c r="DC29" s="673"/>
      <c r="DD29" s="663">
        <v>850757</v>
      </c>
      <c r="DE29" s="670"/>
      <c r="DF29" s="670"/>
      <c r="DG29" s="670"/>
      <c r="DH29" s="670"/>
      <c r="DI29" s="670"/>
      <c r="DJ29" s="670"/>
      <c r="DK29" s="671"/>
      <c r="DL29" s="663">
        <v>850757</v>
      </c>
      <c r="DM29" s="670"/>
      <c r="DN29" s="670"/>
      <c r="DO29" s="670"/>
      <c r="DP29" s="670"/>
      <c r="DQ29" s="670"/>
      <c r="DR29" s="670"/>
      <c r="DS29" s="670"/>
      <c r="DT29" s="670"/>
      <c r="DU29" s="670"/>
      <c r="DV29" s="671"/>
      <c r="DW29" s="660">
        <v>17.7</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1803164</v>
      </c>
      <c r="S30" s="658"/>
      <c r="T30" s="658"/>
      <c r="U30" s="658"/>
      <c r="V30" s="658"/>
      <c r="W30" s="658"/>
      <c r="X30" s="658"/>
      <c r="Y30" s="659"/>
      <c r="Z30" s="695">
        <v>15.9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849149</v>
      </c>
      <c r="CS30" s="658"/>
      <c r="CT30" s="658"/>
      <c r="CU30" s="658"/>
      <c r="CV30" s="658"/>
      <c r="CW30" s="658"/>
      <c r="CX30" s="658"/>
      <c r="CY30" s="659"/>
      <c r="CZ30" s="660">
        <v>7.8</v>
      </c>
      <c r="DA30" s="672"/>
      <c r="DB30" s="672"/>
      <c r="DC30" s="673"/>
      <c r="DD30" s="663">
        <v>816134</v>
      </c>
      <c r="DE30" s="658"/>
      <c r="DF30" s="658"/>
      <c r="DG30" s="658"/>
      <c r="DH30" s="658"/>
      <c r="DI30" s="658"/>
      <c r="DJ30" s="658"/>
      <c r="DK30" s="659"/>
      <c r="DL30" s="663">
        <v>816134</v>
      </c>
      <c r="DM30" s="658"/>
      <c r="DN30" s="658"/>
      <c r="DO30" s="658"/>
      <c r="DP30" s="658"/>
      <c r="DQ30" s="658"/>
      <c r="DR30" s="658"/>
      <c r="DS30" s="658"/>
      <c r="DT30" s="658"/>
      <c r="DU30" s="658"/>
      <c r="DV30" s="659"/>
      <c r="DW30" s="660">
        <v>17</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98.8</v>
      </c>
      <c r="BH31" s="720"/>
      <c r="BI31" s="720"/>
      <c r="BJ31" s="720"/>
      <c r="BK31" s="720"/>
      <c r="BL31" s="720"/>
      <c r="BM31" s="721">
        <v>95.5</v>
      </c>
      <c r="BN31" s="720"/>
      <c r="BO31" s="720"/>
      <c r="BP31" s="720"/>
      <c r="BQ31" s="722"/>
      <c r="BR31" s="719">
        <v>98.8</v>
      </c>
      <c r="BS31" s="720"/>
      <c r="BT31" s="720"/>
      <c r="BU31" s="720"/>
      <c r="BV31" s="720"/>
      <c r="BW31" s="720"/>
      <c r="BX31" s="721">
        <v>94.9</v>
      </c>
      <c r="BY31" s="720"/>
      <c r="BZ31" s="720"/>
      <c r="CA31" s="720"/>
      <c r="CB31" s="722"/>
      <c r="CD31" s="678"/>
      <c r="CE31" s="679"/>
      <c r="CF31" s="654" t="s">
        <v>300</v>
      </c>
      <c r="CG31" s="655"/>
      <c r="CH31" s="655"/>
      <c r="CI31" s="655"/>
      <c r="CJ31" s="655"/>
      <c r="CK31" s="655"/>
      <c r="CL31" s="655"/>
      <c r="CM31" s="655"/>
      <c r="CN31" s="655"/>
      <c r="CO31" s="655"/>
      <c r="CP31" s="655"/>
      <c r="CQ31" s="656"/>
      <c r="CR31" s="657">
        <v>38955</v>
      </c>
      <c r="CS31" s="670"/>
      <c r="CT31" s="670"/>
      <c r="CU31" s="670"/>
      <c r="CV31" s="670"/>
      <c r="CW31" s="670"/>
      <c r="CX31" s="670"/>
      <c r="CY31" s="671"/>
      <c r="CZ31" s="660">
        <v>0.4</v>
      </c>
      <c r="DA31" s="672"/>
      <c r="DB31" s="672"/>
      <c r="DC31" s="673"/>
      <c r="DD31" s="663">
        <v>34623</v>
      </c>
      <c r="DE31" s="670"/>
      <c r="DF31" s="670"/>
      <c r="DG31" s="670"/>
      <c r="DH31" s="670"/>
      <c r="DI31" s="670"/>
      <c r="DJ31" s="670"/>
      <c r="DK31" s="671"/>
      <c r="DL31" s="663">
        <v>34623</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560148</v>
      </c>
      <c r="S32" s="658"/>
      <c r="T32" s="658"/>
      <c r="U32" s="658"/>
      <c r="V32" s="658"/>
      <c r="W32" s="658"/>
      <c r="X32" s="658"/>
      <c r="Y32" s="659"/>
      <c r="Z32" s="695">
        <v>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98.6</v>
      </c>
      <c r="BH32" s="670"/>
      <c r="BI32" s="670"/>
      <c r="BJ32" s="670"/>
      <c r="BK32" s="670"/>
      <c r="BL32" s="670"/>
      <c r="BM32" s="661">
        <v>96.3</v>
      </c>
      <c r="BN32" s="670"/>
      <c r="BO32" s="670"/>
      <c r="BP32" s="670"/>
      <c r="BQ32" s="693"/>
      <c r="BR32" s="723">
        <v>98.2</v>
      </c>
      <c r="BS32" s="670"/>
      <c r="BT32" s="670"/>
      <c r="BU32" s="670"/>
      <c r="BV32" s="670"/>
      <c r="BW32" s="670"/>
      <c r="BX32" s="661">
        <v>95.9</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122752</v>
      </c>
      <c r="S33" s="658"/>
      <c r="T33" s="658"/>
      <c r="U33" s="658"/>
      <c r="V33" s="658"/>
      <c r="W33" s="658"/>
      <c r="X33" s="658"/>
      <c r="Y33" s="659"/>
      <c r="Z33" s="695">
        <v>1.1000000000000001</v>
      </c>
      <c r="AA33" s="695"/>
      <c r="AB33" s="695"/>
      <c r="AC33" s="695"/>
      <c r="AD33" s="696">
        <v>64016</v>
      </c>
      <c r="AE33" s="696"/>
      <c r="AF33" s="696"/>
      <c r="AG33" s="696"/>
      <c r="AH33" s="696"/>
      <c r="AI33" s="696"/>
      <c r="AJ33" s="696"/>
      <c r="AK33" s="696"/>
      <c r="AL33" s="660">
        <v>1.3</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v>
      </c>
      <c r="BH33" s="642"/>
      <c r="BI33" s="642"/>
      <c r="BJ33" s="642"/>
      <c r="BK33" s="642"/>
      <c r="BL33" s="642"/>
      <c r="BM33" s="688">
        <v>95.1</v>
      </c>
      <c r="BN33" s="642"/>
      <c r="BO33" s="642"/>
      <c r="BP33" s="642"/>
      <c r="BQ33" s="705"/>
      <c r="BR33" s="718">
        <v>99.1</v>
      </c>
      <c r="BS33" s="642"/>
      <c r="BT33" s="642"/>
      <c r="BU33" s="642"/>
      <c r="BV33" s="642"/>
      <c r="BW33" s="642"/>
      <c r="BX33" s="688">
        <v>94.1</v>
      </c>
      <c r="BY33" s="642"/>
      <c r="BZ33" s="642"/>
      <c r="CA33" s="642"/>
      <c r="CB33" s="705"/>
      <c r="CD33" s="654" t="s">
        <v>307</v>
      </c>
      <c r="CE33" s="655"/>
      <c r="CF33" s="655"/>
      <c r="CG33" s="655"/>
      <c r="CH33" s="655"/>
      <c r="CI33" s="655"/>
      <c r="CJ33" s="655"/>
      <c r="CK33" s="655"/>
      <c r="CL33" s="655"/>
      <c r="CM33" s="655"/>
      <c r="CN33" s="655"/>
      <c r="CO33" s="655"/>
      <c r="CP33" s="655"/>
      <c r="CQ33" s="656"/>
      <c r="CR33" s="657">
        <v>5566509</v>
      </c>
      <c r="CS33" s="670"/>
      <c r="CT33" s="670"/>
      <c r="CU33" s="670"/>
      <c r="CV33" s="670"/>
      <c r="CW33" s="670"/>
      <c r="CX33" s="670"/>
      <c r="CY33" s="671"/>
      <c r="CZ33" s="660">
        <v>51.2</v>
      </c>
      <c r="DA33" s="672"/>
      <c r="DB33" s="672"/>
      <c r="DC33" s="673"/>
      <c r="DD33" s="663">
        <v>2606106</v>
      </c>
      <c r="DE33" s="670"/>
      <c r="DF33" s="670"/>
      <c r="DG33" s="670"/>
      <c r="DH33" s="670"/>
      <c r="DI33" s="670"/>
      <c r="DJ33" s="670"/>
      <c r="DK33" s="671"/>
      <c r="DL33" s="663">
        <v>1649955</v>
      </c>
      <c r="DM33" s="670"/>
      <c r="DN33" s="670"/>
      <c r="DO33" s="670"/>
      <c r="DP33" s="670"/>
      <c r="DQ33" s="670"/>
      <c r="DR33" s="670"/>
      <c r="DS33" s="670"/>
      <c r="DT33" s="670"/>
      <c r="DU33" s="670"/>
      <c r="DV33" s="671"/>
      <c r="DW33" s="660">
        <v>34.299999999999997</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1761589</v>
      </c>
      <c r="S34" s="658"/>
      <c r="T34" s="658"/>
      <c r="U34" s="658"/>
      <c r="V34" s="658"/>
      <c r="W34" s="658"/>
      <c r="X34" s="658"/>
      <c r="Y34" s="659"/>
      <c r="Z34" s="695">
        <v>15.6</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2580993</v>
      </c>
      <c r="CS34" s="658"/>
      <c r="CT34" s="658"/>
      <c r="CU34" s="658"/>
      <c r="CV34" s="658"/>
      <c r="CW34" s="658"/>
      <c r="CX34" s="658"/>
      <c r="CY34" s="659"/>
      <c r="CZ34" s="660">
        <v>23.7</v>
      </c>
      <c r="DA34" s="672"/>
      <c r="DB34" s="672"/>
      <c r="DC34" s="673"/>
      <c r="DD34" s="663">
        <v>944385</v>
      </c>
      <c r="DE34" s="658"/>
      <c r="DF34" s="658"/>
      <c r="DG34" s="658"/>
      <c r="DH34" s="658"/>
      <c r="DI34" s="658"/>
      <c r="DJ34" s="658"/>
      <c r="DK34" s="659"/>
      <c r="DL34" s="663">
        <v>644472</v>
      </c>
      <c r="DM34" s="658"/>
      <c r="DN34" s="658"/>
      <c r="DO34" s="658"/>
      <c r="DP34" s="658"/>
      <c r="DQ34" s="658"/>
      <c r="DR34" s="658"/>
      <c r="DS34" s="658"/>
      <c r="DT34" s="658"/>
      <c r="DU34" s="658"/>
      <c r="DV34" s="659"/>
      <c r="DW34" s="660">
        <v>13.4</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666424</v>
      </c>
      <c r="S35" s="658"/>
      <c r="T35" s="658"/>
      <c r="U35" s="658"/>
      <c r="V35" s="658"/>
      <c r="W35" s="658"/>
      <c r="X35" s="658"/>
      <c r="Y35" s="659"/>
      <c r="Z35" s="695">
        <v>5.9</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20048</v>
      </c>
      <c r="CS35" s="670"/>
      <c r="CT35" s="670"/>
      <c r="CU35" s="670"/>
      <c r="CV35" s="670"/>
      <c r="CW35" s="670"/>
      <c r="CX35" s="670"/>
      <c r="CY35" s="671"/>
      <c r="CZ35" s="660">
        <v>0.2</v>
      </c>
      <c r="DA35" s="672"/>
      <c r="DB35" s="672"/>
      <c r="DC35" s="673"/>
      <c r="DD35" s="663">
        <v>11205</v>
      </c>
      <c r="DE35" s="670"/>
      <c r="DF35" s="670"/>
      <c r="DG35" s="670"/>
      <c r="DH35" s="670"/>
      <c r="DI35" s="670"/>
      <c r="DJ35" s="670"/>
      <c r="DK35" s="671"/>
      <c r="DL35" s="663">
        <v>11205</v>
      </c>
      <c r="DM35" s="670"/>
      <c r="DN35" s="670"/>
      <c r="DO35" s="670"/>
      <c r="DP35" s="670"/>
      <c r="DQ35" s="670"/>
      <c r="DR35" s="670"/>
      <c r="DS35" s="670"/>
      <c r="DT35" s="670"/>
      <c r="DU35" s="670"/>
      <c r="DV35" s="671"/>
      <c r="DW35" s="660">
        <v>0.2</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441241</v>
      </c>
      <c r="S36" s="658"/>
      <c r="T36" s="658"/>
      <c r="U36" s="658"/>
      <c r="V36" s="658"/>
      <c r="W36" s="658"/>
      <c r="X36" s="658"/>
      <c r="Y36" s="659"/>
      <c r="Z36" s="695">
        <v>3.9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1122498</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6360</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1127494</v>
      </c>
      <c r="CS36" s="658"/>
      <c r="CT36" s="658"/>
      <c r="CU36" s="658"/>
      <c r="CV36" s="658"/>
      <c r="CW36" s="658"/>
      <c r="CX36" s="658"/>
      <c r="CY36" s="659"/>
      <c r="CZ36" s="660">
        <v>10.4</v>
      </c>
      <c r="DA36" s="672"/>
      <c r="DB36" s="672"/>
      <c r="DC36" s="673"/>
      <c r="DD36" s="663">
        <v>860832</v>
      </c>
      <c r="DE36" s="658"/>
      <c r="DF36" s="658"/>
      <c r="DG36" s="658"/>
      <c r="DH36" s="658"/>
      <c r="DI36" s="658"/>
      <c r="DJ36" s="658"/>
      <c r="DK36" s="659"/>
      <c r="DL36" s="663">
        <v>382639</v>
      </c>
      <c r="DM36" s="658"/>
      <c r="DN36" s="658"/>
      <c r="DO36" s="658"/>
      <c r="DP36" s="658"/>
      <c r="DQ36" s="658"/>
      <c r="DR36" s="658"/>
      <c r="DS36" s="658"/>
      <c r="DT36" s="658"/>
      <c r="DU36" s="658"/>
      <c r="DV36" s="659"/>
      <c r="DW36" s="660">
        <v>7.9</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118200</v>
      </c>
      <c r="S37" s="658"/>
      <c r="T37" s="658"/>
      <c r="U37" s="658"/>
      <c r="V37" s="658"/>
      <c r="W37" s="658"/>
      <c r="X37" s="658"/>
      <c r="Y37" s="659"/>
      <c r="Z37" s="695">
        <v>1</v>
      </c>
      <c r="AA37" s="695"/>
      <c r="AB37" s="695"/>
      <c r="AC37" s="695"/>
      <c r="AD37" s="696">
        <v>1953</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209480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-146691</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306824</v>
      </c>
      <c r="CS37" s="670"/>
      <c r="CT37" s="670"/>
      <c r="CU37" s="670"/>
      <c r="CV37" s="670"/>
      <c r="CW37" s="670"/>
      <c r="CX37" s="670"/>
      <c r="CY37" s="671"/>
      <c r="CZ37" s="660">
        <v>2.8</v>
      </c>
      <c r="DA37" s="672"/>
      <c r="DB37" s="672"/>
      <c r="DC37" s="673"/>
      <c r="DD37" s="663">
        <v>264618</v>
      </c>
      <c r="DE37" s="670"/>
      <c r="DF37" s="670"/>
      <c r="DG37" s="670"/>
      <c r="DH37" s="670"/>
      <c r="DI37" s="670"/>
      <c r="DJ37" s="670"/>
      <c r="DK37" s="671"/>
      <c r="DL37" s="663">
        <v>236949</v>
      </c>
      <c r="DM37" s="670"/>
      <c r="DN37" s="670"/>
      <c r="DO37" s="670"/>
      <c r="DP37" s="670"/>
      <c r="DQ37" s="670"/>
      <c r="DR37" s="670"/>
      <c r="DS37" s="670"/>
      <c r="DT37" s="670"/>
      <c r="DU37" s="670"/>
      <c r="DV37" s="671"/>
      <c r="DW37" s="660">
        <v>4.9000000000000004</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473500</v>
      </c>
      <c r="S38" s="658"/>
      <c r="T38" s="658"/>
      <c r="U38" s="658"/>
      <c r="V38" s="658"/>
      <c r="W38" s="658"/>
      <c r="X38" s="658"/>
      <c r="Y38" s="659"/>
      <c r="Z38" s="695">
        <v>4.2</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10703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2610</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902315</v>
      </c>
      <c r="CS38" s="658"/>
      <c r="CT38" s="658"/>
      <c r="CU38" s="658"/>
      <c r="CV38" s="658"/>
      <c r="CW38" s="658"/>
      <c r="CX38" s="658"/>
      <c r="CY38" s="659"/>
      <c r="CZ38" s="660">
        <v>8.3000000000000007</v>
      </c>
      <c r="DA38" s="672"/>
      <c r="DB38" s="672"/>
      <c r="DC38" s="673"/>
      <c r="DD38" s="663">
        <v>768016</v>
      </c>
      <c r="DE38" s="658"/>
      <c r="DF38" s="658"/>
      <c r="DG38" s="658"/>
      <c r="DH38" s="658"/>
      <c r="DI38" s="658"/>
      <c r="DJ38" s="658"/>
      <c r="DK38" s="659"/>
      <c r="DL38" s="663">
        <v>611639</v>
      </c>
      <c r="DM38" s="658"/>
      <c r="DN38" s="658"/>
      <c r="DO38" s="658"/>
      <c r="DP38" s="658"/>
      <c r="DQ38" s="658"/>
      <c r="DR38" s="658"/>
      <c r="DS38" s="658"/>
      <c r="DT38" s="658"/>
      <c r="DU38" s="658"/>
      <c r="DV38" s="659"/>
      <c r="DW38" s="660">
        <v>12.7</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919</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3841</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907899</v>
      </c>
      <c r="CS39" s="670"/>
      <c r="CT39" s="670"/>
      <c r="CU39" s="670"/>
      <c r="CV39" s="670"/>
      <c r="CW39" s="670"/>
      <c r="CX39" s="670"/>
      <c r="CY39" s="671"/>
      <c r="CZ39" s="660">
        <v>8.4</v>
      </c>
      <c r="DA39" s="672"/>
      <c r="DB39" s="672"/>
      <c r="DC39" s="673"/>
      <c r="DD39" s="663">
        <v>4162</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20100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27760</v>
      </c>
      <c r="CS40" s="658"/>
      <c r="CT40" s="658"/>
      <c r="CU40" s="658"/>
      <c r="CV40" s="658"/>
      <c r="CW40" s="658"/>
      <c r="CX40" s="658"/>
      <c r="CY40" s="659"/>
      <c r="CZ40" s="660">
        <v>0.3</v>
      </c>
      <c r="DA40" s="672"/>
      <c r="DB40" s="672"/>
      <c r="DC40" s="673"/>
      <c r="DD40" s="663">
        <v>17506</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11315895</v>
      </c>
      <c r="S41" s="682"/>
      <c r="T41" s="682"/>
      <c r="U41" s="682"/>
      <c r="V41" s="682"/>
      <c r="W41" s="682"/>
      <c r="X41" s="682"/>
      <c r="Y41" s="685"/>
      <c r="Z41" s="686">
        <v>100</v>
      </c>
      <c r="AA41" s="686"/>
      <c r="AB41" s="686"/>
      <c r="AC41" s="686"/>
      <c r="AD41" s="687">
        <v>4794256</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296763</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604633</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312</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1041492</v>
      </c>
      <c r="CS42" s="670"/>
      <c r="CT42" s="670"/>
      <c r="CU42" s="670"/>
      <c r="CV42" s="670"/>
      <c r="CW42" s="670"/>
      <c r="CX42" s="670"/>
      <c r="CY42" s="671"/>
      <c r="CZ42" s="660">
        <v>9.6</v>
      </c>
      <c r="DA42" s="672"/>
      <c r="DB42" s="672"/>
      <c r="DC42" s="673"/>
      <c r="DD42" s="663">
        <v>196897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27278</v>
      </c>
      <c r="CS43" s="670"/>
      <c r="CT43" s="670"/>
      <c r="CU43" s="670"/>
      <c r="CV43" s="670"/>
      <c r="CW43" s="670"/>
      <c r="CX43" s="670"/>
      <c r="CY43" s="671"/>
      <c r="CZ43" s="660">
        <v>0.3</v>
      </c>
      <c r="DA43" s="672"/>
      <c r="DB43" s="672"/>
      <c r="DC43" s="673"/>
      <c r="DD43" s="663">
        <v>27278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1041492</v>
      </c>
      <c r="CS44" s="658"/>
      <c r="CT44" s="658"/>
      <c r="CU44" s="658"/>
      <c r="CV44" s="658"/>
      <c r="CW44" s="658"/>
      <c r="CX44" s="658"/>
      <c r="CY44" s="659"/>
      <c r="CZ44" s="660">
        <v>9.6</v>
      </c>
      <c r="DA44" s="661"/>
      <c r="DB44" s="661"/>
      <c r="DC44" s="662"/>
      <c r="DD44" s="663">
        <v>196897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636689</v>
      </c>
      <c r="CS45" s="670"/>
      <c r="CT45" s="670"/>
      <c r="CU45" s="670"/>
      <c r="CV45" s="670"/>
      <c r="CW45" s="670"/>
      <c r="CX45" s="670"/>
      <c r="CY45" s="671"/>
      <c r="CZ45" s="660">
        <v>5.9</v>
      </c>
      <c r="DA45" s="672"/>
      <c r="DB45" s="672"/>
      <c r="DC45" s="673"/>
      <c r="DD45" s="663">
        <v>118227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382536</v>
      </c>
      <c r="CS46" s="658"/>
      <c r="CT46" s="658"/>
      <c r="CU46" s="658"/>
      <c r="CV46" s="658"/>
      <c r="CW46" s="658"/>
      <c r="CX46" s="658"/>
      <c r="CY46" s="659"/>
      <c r="CZ46" s="660">
        <v>3.5</v>
      </c>
      <c r="DA46" s="661"/>
      <c r="DB46" s="661"/>
      <c r="DC46" s="662"/>
      <c r="DD46" s="663">
        <v>74870</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10870618</v>
      </c>
      <c r="CS49" s="642"/>
      <c r="CT49" s="642"/>
      <c r="CU49" s="642"/>
      <c r="CV49" s="642"/>
      <c r="CW49" s="642"/>
      <c r="CX49" s="642"/>
      <c r="CY49" s="643"/>
      <c r="CZ49" s="644">
        <v>100</v>
      </c>
      <c r="DA49" s="645"/>
      <c r="DB49" s="645"/>
      <c r="DC49" s="646"/>
      <c r="DD49" s="647">
        <v>5929494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cUued7YjeMPGpcUmzeb/O/gyEDDgUdelBchA7wc2slEE+RUR1tayTtd5dQozlpLPTpCavlyd/i/dkYeZaNPvzw==" saltValue="Toxs8oI8aaET2gnQxBZv0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11287</v>
      </c>
      <c r="R7" s="1139"/>
      <c r="S7" s="1139"/>
      <c r="T7" s="1139"/>
      <c r="U7" s="1139"/>
      <c r="V7" s="1139">
        <v>10847</v>
      </c>
      <c r="W7" s="1139"/>
      <c r="X7" s="1139"/>
      <c r="Y7" s="1139"/>
      <c r="Z7" s="1139"/>
      <c r="AA7" s="1139">
        <v>441</v>
      </c>
      <c r="AB7" s="1139"/>
      <c r="AC7" s="1139"/>
      <c r="AD7" s="1139"/>
      <c r="AE7" s="1140"/>
      <c r="AF7" s="1141">
        <v>357</v>
      </c>
      <c r="AG7" s="1142"/>
      <c r="AH7" s="1142"/>
      <c r="AI7" s="1142"/>
      <c r="AJ7" s="1143"/>
      <c r="AK7" s="1144">
        <v>5</v>
      </c>
      <c r="AL7" s="1145"/>
      <c r="AM7" s="1145"/>
      <c r="AN7" s="1145"/>
      <c r="AO7" s="1145"/>
      <c r="AP7" s="1145">
        <v>8765</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551</v>
      </c>
      <c r="BT7" s="1136"/>
      <c r="BU7" s="1136"/>
      <c r="BV7" s="1136"/>
      <c r="BW7" s="1136"/>
      <c r="BX7" s="1136"/>
      <c r="BY7" s="1136"/>
      <c r="BZ7" s="1136"/>
      <c r="CA7" s="1136"/>
      <c r="CB7" s="1136"/>
      <c r="CC7" s="1136"/>
      <c r="CD7" s="1136"/>
      <c r="CE7" s="1136"/>
      <c r="CF7" s="1136"/>
      <c r="CG7" s="1148"/>
      <c r="CH7" s="1132">
        <v>32</v>
      </c>
      <c r="CI7" s="1133"/>
      <c r="CJ7" s="1133"/>
      <c r="CK7" s="1133"/>
      <c r="CL7" s="1134"/>
      <c r="CM7" s="1132">
        <v>344</v>
      </c>
      <c r="CN7" s="1133"/>
      <c r="CO7" s="1133"/>
      <c r="CP7" s="1133"/>
      <c r="CQ7" s="1134"/>
      <c r="CR7" s="1132">
        <v>43</v>
      </c>
      <c r="CS7" s="1133"/>
      <c r="CT7" s="1133"/>
      <c r="CU7" s="1133"/>
      <c r="CV7" s="1134"/>
      <c r="CW7" s="1132">
        <v>43</v>
      </c>
      <c r="CX7" s="1133"/>
      <c r="CY7" s="1133"/>
      <c r="CZ7" s="1133"/>
      <c r="DA7" s="1134"/>
      <c r="DB7" s="1132" t="s">
        <v>564</v>
      </c>
      <c r="DC7" s="1133"/>
      <c r="DD7" s="1133"/>
      <c r="DE7" s="1133"/>
      <c r="DF7" s="1134"/>
      <c r="DG7" s="1132" t="s">
        <v>564</v>
      </c>
      <c r="DH7" s="1133"/>
      <c r="DI7" s="1133"/>
      <c r="DJ7" s="1133"/>
      <c r="DK7" s="1134"/>
      <c r="DL7" s="1132" t="s">
        <v>564</v>
      </c>
      <c r="DM7" s="1133"/>
      <c r="DN7" s="1133"/>
      <c r="DO7" s="1133"/>
      <c r="DP7" s="1134"/>
      <c r="DQ7" s="1132" t="s">
        <v>572</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31</v>
      </c>
      <c r="R8" s="1075"/>
      <c r="S8" s="1075"/>
      <c r="T8" s="1075"/>
      <c r="U8" s="1075"/>
      <c r="V8" s="1075">
        <v>28</v>
      </c>
      <c r="W8" s="1075"/>
      <c r="X8" s="1075"/>
      <c r="Y8" s="1075"/>
      <c r="Z8" s="1075"/>
      <c r="AA8" s="1075">
        <v>3</v>
      </c>
      <c r="AB8" s="1075"/>
      <c r="AC8" s="1075"/>
      <c r="AD8" s="1075"/>
      <c r="AE8" s="1076"/>
      <c r="AF8" s="1071">
        <v>3</v>
      </c>
      <c r="AG8" s="1072"/>
      <c r="AH8" s="1072"/>
      <c r="AI8" s="1072"/>
      <c r="AJ8" s="1073"/>
      <c r="AK8" s="1116" t="s">
        <v>564</v>
      </c>
      <c r="AL8" s="1117"/>
      <c r="AM8" s="1117"/>
      <c r="AN8" s="1117"/>
      <c r="AO8" s="1117"/>
      <c r="AP8" s="1117" t="s">
        <v>565</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552</v>
      </c>
      <c r="BT8" s="1029"/>
      <c r="BU8" s="1029"/>
      <c r="BV8" s="1029"/>
      <c r="BW8" s="1029"/>
      <c r="BX8" s="1029"/>
      <c r="BY8" s="1029"/>
      <c r="BZ8" s="1029"/>
      <c r="CA8" s="1029"/>
      <c r="CB8" s="1029"/>
      <c r="CC8" s="1029"/>
      <c r="CD8" s="1029"/>
      <c r="CE8" s="1029"/>
      <c r="CF8" s="1029"/>
      <c r="CG8" s="1050"/>
      <c r="CH8" s="1025">
        <v>0</v>
      </c>
      <c r="CI8" s="1026"/>
      <c r="CJ8" s="1026"/>
      <c r="CK8" s="1026"/>
      <c r="CL8" s="1027"/>
      <c r="CM8" s="1025">
        <v>59</v>
      </c>
      <c r="CN8" s="1026"/>
      <c r="CO8" s="1026"/>
      <c r="CP8" s="1026"/>
      <c r="CQ8" s="1027"/>
      <c r="CR8" s="1025">
        <v>5</v>
      </c>
      <c r="CS8" s="1026"/>
      <c r="CT8" s="1026"/>
      <c r="CU8" s="1026"/>
      <c r="CV8" s="1027"/>
      <c r="CW8" s="1025" t="s">
        <v>564</v>
      </c>
      <c r="CX8" s="1026"/>
      <c r="CY8" s="1026"/>
      <c r="CZ8" s="1026"/>
      <c r="DA8" s="1027"/>
      <c r="DB8" s="1025" t="s">
        <v>571</v>
      </c>
      <c r="DC8" s="1026"/>
      <c r="DD8" s="1026"/>
      <c r="DE8" s="1026"/>
      <c r="DF8" s="1027"/>
      <c r="DG8" s="1025" t="s">
        <v>564</v>
      </c>
      <c r="DH8" s="1026"/>
      <c r="DI8" s="1026"/>
      <c r="DJ8" s="1026"/>
      <c r="DK8" s="1027"/>
      <c r="DL8" s="1025" t="s">
        <v>564</v>
      </c>
      <c r="DM8" s="1026"/>
      <c r="DN8" s="1026"/>
      <c r="DO8" s="1026"/>
      <c r="DP8" s="1027"/>
      <c r="DQ8" s="1025" t="s">
        <v>564</v>
      </c>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9</v>
      </c>
      <c r="R9" s="1075"/>
      <c r="S9" s="1075"/>
      <c r="T9" s="1075"/>
      <c r="U9" s="1075"/>
      <c r="V9" s="1075">
        <v>7</v>
      </c>
      <c r="W9" s="1075"/>
      <c r="X9" s="1075"/>
      <c r="Y9" s="1075"/>
      <c r="Z9" s="1075"/>
      <c r="AA9" s="1075">
        <v>2</v>
      </c>
      <c r="AB9" s="1075"/>
      <c r="AC9" s="1075"/>
      <c r="AD9" s="1075"/>
      <c r="AE9" s="1076"/>
      <c r="AF9" s="1071">
        <v>2</v>
      </c>
      <c r="AG9" s="1072"/>
      <c r="AH9" s="1072"/>
      <c r="AI9" s="1072"/>
      <c r="AJ9" s="1073"/>
      <c r="AK9" s="1116" t="s">
        <v>564</v>
      </c>
      <c r="AL9" s="1117"/>
      <c r="AM9" s="1117"/>
      <c r="AN9" s="1117"/>
      <c r="AO9" s="1117"/>
      <c r="AP9" s="1117" t="s">
        <v>564</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v>11320</v>
      </c>
      <c r="R23" s="1097"/>
      <c r="S23" s="1097"/>
      <c r="T23" s="1097"/>
      <c r="U23" s="1097"/>
      <c r="V23" s="1097">
        <v>10874</v>
      </c>
      <c r="W23" s="1097"/>
      <c r="X23" s="1097"/>
      <c r="Y23" s="1097"/>
      <c r="Z23" s="1097"/>
      <c r="AA23" s="1097">
        <v>445</v>
      </c>
      <c r="AB23" s="1097"/>
      <c r="AC23" s="1097"/>
      <c r="AD23" s="1097"/>
      <c r="AE23" s="1104"/>
      <c r="AF23" s="1105">
        <v>361</v>
      </c>
      <c r="AG23" s="1097"/>
      <c r="AH23" s="1097"/>
      <c r="AI23" s="1097"/>
      <c r="AJ23" s="1106"/>
      <c r="AK23" s="1107"/>
      <c r="AL23" s="1108"/>
      <c r="AM23" s="1108"/>
      <c r="AN23" s="1108"/>
      <c r="AO23" s="1108"/>
      <c r="AP23" s="1097">
        <v>8765</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1890</v>
      </c>
      <c r="R28" s="1087"/>
      <c r="S28" s="1087"/>
      <c r="T28" s="1087"/>
      <c r="U28" s="1087"/>
      <c r="V28" s="1087">
        <v>1883</v>
      </c>
      <c r="W28" s="1087"/>
      <c r="X28" s="1087"/>
      <c r="Y28" s="1087"/>
      <c r="Z28" s="1087"/>
      <c r="AA28" s="1087">
        <v>6</v>
      </c>
      <c r="AB28" s="1087"/>
      <c r="AC28" s="1087"/>
      <c r="AD28" s="1087"/>
      <c r="AE28" s="1088"/>
      <c r="AF28" s="1089">
        <v>6</v>
      </c>
      <c r="AG28" s="1087"/>
      <c r="AH28" s="1087"/>
      <c r="AI28" s="1087"/>
      <c r="AJ28" s="1090"/>
      <c r="AK28" s="1078">
        <v>297</v>
      </c>
      <c r="AL28" s="1079"/>
      <c r="AM28" s="1079"/>
      <c r="AN28" s="1079"/>
      <c r="AO28" s="1079"/>
      <c r="AP28" s="1079" t="s">
        <v>568</v>
      </c>
      <c r="AQ28" s="1079"/>
      <c r="AR28" s="1079"/>
      <c r="AS28" s="1079"/>
      <c r="AT28" s="1079"/>
      <c r="AU28" s="1079" t="s">
        <v>564</v>
      </c>
      <c r="AV28" s="1079"/>
      <c r="AW28" s="1079"/>
      <c r="AX28" s="1079"/>
      <c r="AY28" s="1079"/>
      <c r="AZ28" s="1080" t="s">
        <v>564</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1818</v>
      </c>
      <c r="R29" s="1075"/>
      <c r="S29" s="1075"/>
      <c r="T29" s="1075"/>
      <c r="U29" s="1075"/>
      <c r="V29" s="1075">
        <v>1816</v>
      </c>
      <c r="W29" s="1075"/>
      <c r="X29" s="1075"/>
      <c r="Y29" s="1075"/>
      <c r="Z29" s="1075"/>
      <c r="AA29" s="1075">
        <v>2</v>
      </c>
      <c r="AB29" s="1075"/>
      <c r="AC29" s="1075"/>
      <c r="AD29" s="1075"/>
      <c r="AE29" s="1076"/>
      <c r="AF29" s="1071">
        <v>2</v>
      </c>
      <c r="AG29" s="1072"/>
      <c r="AH29" s="1072"/>
      <c r="AI29" s="1072"/>
      <c r="AJ29" s="1073"/>
      <c r="AK29" s="1016">
        <v>300</v>
      </c>
      <c r="AL29" s="1007"/>
      <c r="AM29" s="1007"/>
      <c r="AN29" s="1007"/>
      <c r="AO29" s="1007"/>
      <c r="AP29" s="1007" t="s">
        <v>564</v>
      </c>
      <c r="AQ29" s="1007"/>
      <c r="AR29" s="1007"/>
      <c r="AS29" s="1007"/>
      <c r="AT29" s="1007"/>
      <c r="AU29" s="1007" t="s">
        <v>564</v>
      </c>
      <c r="AV29" s="1007"/>
      <c r="AW29" s="1007"/>
      <c r="AX29" s="1007"/>
      <c r="AY29" s="1007"/>
      <c r="AZ29" s="1077" t="s">
        <v>564</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268</v>
      </c>
      <c r="R30" s="1075"/>
      <c r="S30" s="1075"/>
      <c r="T30" s="1075"/>
      <c r="U30" s="1075"/>
      <c r="V30" s="1075">
        <v>267</v>
      </c>
      <c r="W30" s="1075"/>
      <c r="X30" s="1075"/>
      <c r="Y30" s="1075"/>
      <c r="Z30" s="1075"/>
      <c r="AA30" s="1075">
        <v>1</v>
      </c>
      <c r="AB30" s="1075"/>
      <c r="AC30" s="1075"/>
      <c r="AD30" s="1075"/>
      <c r="AE30" s="1076"/>
      <c r="AF30" s="1071">
        <v>1</v>
      </c>
      <c r="AG30" s="1072"/>
      <c r="AH30" s="1072"/>
      <c r="AI30" s="1072"/>
      <c r="AJ30" s="1073"/>
      <c r="AK30" s="1016">
        <v>64</v>
      </c>
      <c r="AL30" s="1007"/>
      <c r="AM30" s="1007"/>
      <c r="AN30" s="1007"/>
      <c r="AO30" s="1007"/>
      <c r="AP30" s="1007" t="s">
        <v>564</v>
      </c>
      <c r="AQ30" s="1007"/>
      <c r="AR30" s="1007"/>
      <c r="AS30" s="1007"/>
      <c r="AT30" s="1007"/>
      <c r="AU30" s="1007" t="s">
        <v>564</v>
      </c>
      <c r="AV30" s="1007"/>
      <c r="AW30" s="1007"/>
      <c r="AX30" s="1007"/>
      <c r="AY30" s="1007"/>
      <c r="AZ30" s="1077" t="s">
        <v>564</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571</v>
      </c>
      <c r="R31" s="1075"/>
      <c r="S31" s="1075"/>
      <c r="T31" s="1075"/>
      <c r="U31" s="1075"/>
      <c r="V31" s="1075">
        <v>584</v>
      </c>
      <c r="W31" s="1075"/>
      <c r="X31" s="1075"/>
      <c r="Y31" s="1075"/>
      <c r="Z31" s="1075"/>
      <c r="AA31" s="1075">
        <v>-13</v>
      </c>
      <c r="AB31" s="1075"/>
      <c r="AC31" s="1075"/>
      <c r="AD31" s="1075"/>
      <c r="AE31" s="1076"/>
      <c r="AF31" s="1071">
        <v>216</v>
      </c>
      <c r="AG31" s="1072"/>
      <c r="AH31" s="1072"/>
      <c r="AI31" s="1072"/>
      <c r="AJ31" s="1073"/>
      <c r="AK31" s="1016" t="s">
        <v>564</v>
      </c>
      <c r="AL31" s="1007"/>
      <c r="AM31" s="1007"/>
      <c r="AN31" s="1007"/>
      <c r="AO31" s="1007"/>
      <c r="AP31" s="1007">
        <v>1114</v>
      </c>
      <c r="AQ31" s="1007"/>
      <c r="AR31" s="1007"/>
      <c r="AS31" s="1007"/>
      <c r="AT31" s="1007"/>
      <c r="AU31" s="1007">
        <v>8</v>
      </c>
      <c r="AV31" s="1007"/>
      <c r="AW31" s="1007"/>
      <c r="AX31" s="1007"/>
      <c r="AY31" s="1007"/>
      <c r="AZ31" s="1077" t="s">
        <v>566</v>
      </c>
      <c r="BA31" s="1077"/>
      <c r="BB31" s="1077"/>
      <c r="BC31" s="1077"/>
      <c r="BD31" s="1077"/>
      <c r="BE31" s="1008" t="s">
        <v>394</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395</v>
      </c>
      <c r="C32" s="1067"/>
      <c r="D32" s="1067"/>
      <c r="E32" s="1067"/>
      <c r="F32" s="1067"/>
      <c r="G32" s="1067"/>
      <c r="H32" s="1067"/>
      <c r="I32" s="1067"/>
      <c r="J32" s="1067"/>
      <c r="K32" s="1067"/>
      <c r="L32" s="1067"/>
      <c r="M32" s="1067"/>
      <c r="N32" s="1067"/>
      <c r="O32" s="1067"/>
      <c r="P32" s="1068"/>
      <c r="Q32" s="1074">
        <v>568</v>
      </c>
      <c r="R32" s="1075"/>
      <c r="S32" s="1075"/>
      <c r="T32" s="1075"/>
      <c r="U32" s="1075"/>
      <c r="V32" s="1075">
        <v>412</v>
      </c>
      <c r="W32" s="1075"/>
      <c r="X32" s="1075"/>
      <c r="Y32" s="1075"/>
      <c r="Z32" s="1075"/>
      <c r="AA32" s="1075">
        <v>156</v>
      </c>
      <c r="AB32" s="1075"/>
      <c r="AC32" s="1075"/>
      <c r="AD32" s="1075"/>
      <c r="AE32" s="1076"/>
      <c r="AF32" s="1071">
        <v>94</v>
      </c>
      <c r="AG32" s="1072"/>
      <c r="AH32" s="1072"/>
      <c r="AI32" s="1072"/>
      <c r="AJ32" s="1073"/>
      <c r="AK32" s="1016" t="s">
        <v>564</v>
      </c>
      <c r="AL32" s="1007"/>
      <c r="AM32" s="1007"/>
      <c r="AN32" s="1007"/>
      <c r="AO32" s="1007"/>
      <c r="AP32" s="1007">
        <v>2379</v>
      </c>
      <c r="AQ32" s="1007"/>
      <c r="AR32" s="1007"/>
      <c r="AS32" s="1007"/>
      <c r="AT32" s="1007"/>
      <c r="AU32" s="1007">
        <v>1922</v>
      </c>
      <c r="AV32" s="1007"/>
      <c r="AW32" s="1007"/>
      <c r="AX32" s="1007"/>
      <c r="AY32" s="1007"/>
      <c r="AZ32" s="1077" t="s">
        <v>567</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396</v>
      </c>
      <c r="C33" s="1067"/>
      <c r="D33" s="1067"/>
      <c r="E33" s="1067"/>
      <c r="F33" s="1067"/>
      <c r="G33" s="1067"/>
      <c r="H33" s="1067"/>
      <c r="I33" s="1067"/>
      <c r="J33" s="1067"/>
      <c r="K33" s="1067"/>
      <c r="L33" s="1067"/>
      <c r="M33" s="1067"/>
      <c r="N33" s="1067"/>
      <c r="O33" s="1067"/>
      <c r="P33" s="1068"/>
      <c r="Q33" s="1074">
        <v>12</v>
      </c>
      <c r="R33" s="1075"/>
      <c r="S33" s="1075"/>
      <c r="T33" s="1075"/>
      <c r="U33" s="1075"/>
      <c r="V33" s="1075">
        <v>7</v>
      </c>
      <c r="W33" s="1075"/>
      <c r="X33" s="1075"/>
      <c r="Y33" s="1075"/>
      <c r="Z33" s="1075"/>
      <c r="AA33" s="1075">
        <v>4</v>
      </c>
      <c r="AB33" s="1075"/>
      <c r="AC33" s="1075"/>
      <c r="AD33" s="1075"/>
      <c r="AE33" s="1076"/>
      <c r="AF33" s="1071">
        <v>4</v>
      </c>
      <c r="AG33" s="1072"/>
      <c r="AH33" s="1072"/>
      <c r="AI33" s="1072"/>
      <c r="AJ33" s="1073"/>
      <c r="AK33" s="1016">
        <v>1</v>
      </c>
      <c r="AL33" s="1007"/>
      <c r="AM33" s="1007"/>
      <c r="AN33" s="1007"/>
      <c r="AO33" s="1007"/>
      <c r="AP33" s="1007">
        <v>38</v>
      </c>
      <c r="AQ33" s="1007"/>
      <c r="AR33" s="1007"/>
      <c r="AS33" s="1007"/>
      <c r="AT33" s="1007"/>
      <c r="AU33" s="1007">
        <v>19</v>
      </c>
      <c r="AV33" s="1007"/>
      <c r="AW33" s="1007"/>
      <c r="AX33" s="1007"/>
      <c r="AY33" s="1007"/>
      <c r="AZ33" s="1077" t="s">
        <v>564</v>
      </c>
      <c r="BA33" s="1077"/>
      <c r="BB33" s="1077"/>
      <c r="BC33" s="1077"/>
      <c r="BD33" s="1077"/>
      <c r="BE33" s="1008" t="s">
        <v>397</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398</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323</v>
      </c>
      <c r="AG63" s="995"/>
      <c r="AH63" s="995"/>
      <c r="AI63" s="995"/>
      <c r="AJ63" s="1058"/>
      <c r="AK63" s="1059"/>
      <c r="AL63" s="999"/>
      <c r="AM63" s="999"/>
      <c r="AN63" s="999"/>
      <c r="AO63" s="999"/>
      <c r="AP63" s="995">
        <v>3531</v>
      </c>
      <c r="AQ63" s="995"/>
      <c r="AR63" s="995"/>
      <c r="AS63" s="995"/>
      <c r="AT63" s="995"/>
      <c r="AU63" s="995">
        <v>1949</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401</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402</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553</v>
      </c>
      <c r="C68" s="1022"/>
      <c r="D68" s="1022"/>
      <c r="E68" s="1022"/>
      <c r="F68" s="1022"/>
      <c r="G68" s="1022"/>
      <c r="H68" s="1022"/>
      <c r="I68" s="1022"/>
      <c r="J68" s="1022"/>
      <c r="K68" s="1022"/>
      <c r="L68" s="1022"/>
      <c r="M68" s="1022"/>
      <c r="N68" s="1022"/>
      <c r="O68" s="1022"/>
      <c r="P68" s="1023"/>
      <c r="Q68" s="1024">
        <v>16725</v>
      </c>
      <c r="R68" s="1018"/>
      <c r="S68" s="1018"/>
      <c r="T68" s="1018"/>
      <c r="U68" s="1018"/>
      <c r="V68" s="1018">
        <v>16704</v>
      </c>
      <c r="W68" s="1018"/>
      <c r="X68" s="1018"/>
      <c r="Y68" s="1018"/>
      <c r="Z68" s="1018"/>
      <c r="AA68" s="1018">
        <v>21</v>
      </c>
      <c r="AB68" s="1018"/>
      <c r="AC68" s="1018"/>
      <c r="AD68" s="1018"/>
      <c r="AE68" s="1018"/>
      <c r="AF68" s="1018">
        <v>21</v>
      </c>
      <c r="AG68" s="1018"/>
      <c r="AH68" s="1018"/>
      <c r="AI68" s="1018"/>
      <c r="AJ68" s="1018"/>
      <c r="AK68" s="1018">
        <v>164</v>
      </c>
      <c r="AL68" s="1018"/>
      <c r="AM68" s="1018"/>
      <c r="AN68" s="1018"/>
      <c r="AO68" s="1018"/>
      <c r="AP68" s="1018" t="s">
        <v>564</v>
      </c>
      <c r="AQ68" s="1018"/>
      <c r="AR68" s="1018"/>
      <c r="AS68" s="1018"/>
      <c r="AT68" s="1018"/>
      <c r="AU68" s="1018" t="s">
        <v>564</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554</v>
      </c>
      <c r="C69" s="1011"/>
      <c r="D69" s="1011"/>
      <c r="E69" s="1011"/>
      <c r="F69" s="1011"/>
      <c r="G69" s="1011"/>
      <c r="H69" s="1011"/>
      <c r="I69" s="1011"/>
      <c r="J69" s="1011"/>
      <c r="K69" s="1011"/>
      <c r="L69" s="1011"/>
      <c r="M69" s="1011"/>
      <c r="N69" s="1011"/>
      <c r="O69" s="1011"/>
      <c r="P69" s="1012"/>
      <c r="Q69" s="1013">
        <v>78</v>
      </c>
      <c r="R69" s="1007"/>
      <c r="S69" s="1007"/>
      <c r="T69" s="1007"/>
      <c r="U69" s="1007"/>
      <c r="V69" s="1007">
        <v>77</v>
      </c>
      <c r="W69" s="1007"/>
      <c r="X69" s="1007"/>
      <c r="Y69" s="1007"/>
      <c r="Z69" s="1007"/>
      <c r="AA69" s="1007">
        <v>1</v>
      </c>
      <c r="AB69" s="1007"/>
      <c r="AC69" s="1007"/>
      <c r="AD69" s="1007"/>
      <c r="AE69" s="1007"/>
      <c r="AF69" s="1007">
        <v>1</v>
      </c>
      <c r="AG69" s="1007"/>
      <c r="AH69" s="1007"/>
      <c r="AI69" s="1007"/>
      <c r="AJ69" s="1007"/>
      <c r="AK69" s="1007">
        <v>13</v>
      </c>
      <c r="AL69" s="1007"/>
      <c r="AM69" s="1007"/>
      <c r="AN69" s="1007"/>
      <c r="AO69" s="1007"/>
      <c r="AP69" s="1007" t="s">
        <v>564</v>
      </c>
      <c r="AQ69" s="1007"/>
      <c r="AR69" s="1007"/>
      <c r="AS69" s="1007"/>
      <c r="AT69" s="1007"/>
      <c r="AU69" s="1007" t="s">
        <v>564</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569</v>
      </c>
      <c r="C70" s="1011"/>
      <c r="D70" s="1011"/>
      <c r="E70" s="1011"/>
      <c r="F70" s="1011"/>
      <c r="G70" s="1011"/>
      <c r="H70" s="1011"/>
      <c r="I70" s="1011"/>
      <c r="J70" s="1011"/>
      <c r="K70" s="1011"/>
      <c r="L70" s="1011"/>
      <c r="M70" s="1011"/>
      <c r="N70" s="1011"/>
      <c r="O70" s="1011"/>
      <c r="P70" s="1012"/>
      <c r="Q70" s="1013">
        <v>425</v>
      </c>
      <c r="R70" s="1007"/>
      <c r="S70" s="1007"/>
      <c r="T70" s="1007"/>
      <c r="U70" s="1007"/>
      <c r="V70" s="1007">
        <v>237</v>
      </c>
      <c r="W70" s="1007"/>
      <c r="X70" s="1007"/>
      <c r="Y70" s="1007"/>
      <c r="Z70" s="1007"/>
      <c r="AA70" s="1007">
        <v>188</v>
      </c>
      <c r="AB70" s="1007"/>
      <c r="AC70" s="1007"/>
      <c r="AD70" s="1007"/>
      <c r="AE70" s="1007"/>
      <c r="AF70" s="1007">
        <v>188</v>
      </c>
      <c r="AG70" s="1007"/>
      <c r="AH70" s="1007"/>
      <c r="AI70" s="1007"/>
      <c r="AJ70" s="1007"/>
      <c r="AK70" s="1007" t="s">
        <v>564</v>
      </c>
      <c r="AL70" s="1007"/>
      <c r="AM70" s="1007"/>
      <c r="AN70" s="1007"/>
      <c r="AO70" s="1007"/>
      <c r="AP70" s="1007" t="s">
        <v>564</v>
      </c>
      <c r="AQ70" s="1007"/>
      <c r="AR70" s="1007"/>
      <c r="AS70" s="1007"/>
      <c r="AT70" s="1007"/>
      <c r="AU70" s="1007" t="s">
        <v>564</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555</v>
      </c>
      <c r="C71" s="1011"/>
      <c r="D71" s="1011"/>
      <c r="E71" s="1011"/>
      <c r="F71" s="1011"/>
      <c r="G71" s="1011"/>
      <c r="H71" s="1011"/>
      <c r="I71" s="1011"/>
      <c r="J71" s="1011"/>
      <c r="K71" s="1011"/>
      <c r="L71" s="1011"/>
      <c r="M71" s="1011"/>
      <c r="N71" s="1011"/>
      <c r="O71" s="1011"/>
      <c r="P71" s="1012"/>
      <c r="Q71" s="1013">
        <v>1130</v>
      </c>
      <c r="R71" s="1007"/>
      <c r="S71" s="1007"/>
      <c r="T71" s="1007"/>
      <c r="U71" s="1007"/>
      <c r="V71" s="1007">
        <v>1119</v>
      </c>
      <c r="W71" s="1007"/>
      <c r="X71" s="1007"/>
      <c r="Y71" s="1007"/>
      <c r="Z71" s="1007"/>
      <c r="AA71" s="1007">
        <v>11</v>
      </c>
      <c r="AB71" s="1007"/>
      <c r="AC71" s="1007"/>
      <c r="AD71" s="1007"/>
      <c r="AE71" s="1007"/>
      <c r="AF71" s="1007">
        <v>11</v>
      </c>
      <c r="AG71" s="1007"/>
      <c r="AH71" s="1007"/>
      <c r="AI71" s="1007"/>
      <c r="AJ71" s="1007"/>
      <c r="AK71" s="1007" t="s">
        <v>564</v>
      </c>
      <c r="AL71" s="1007"/>
      <c r="AM71" s="1007"/>
      <c r="AN71" s="1007"/>
      <c r="AO71" s="1007"/>
      <c r="AP71" s="1007" t="s">
        <v>570</v>
      </c>
      <c r="AQ71" s="1007"/>
      <c r="AR71" s="1007"/>
      <c r="AS71" s="1007"/>
      <c r="AT71" s="1007"/>
      <c r="AU71" s="1007" t="s">
        <v>564</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556</v>
      </c>
      <c r="C72" s="1011"/>
      <c r="D72" s="1011"/>
      <c r="E72" s="1011"/>
      <c r="F72" s="1011"/>
      <c r="G72" s="1011"/>
      <c r="H72" s="1011"/>
      <c r="I72" s="1011"/>
      <c r="J72" s="1011"/>
      <c r="K72" s="1011"/>
      <c r="L72" s="1011"/>
      <c r="M72" s="1011"/>
      <c r="N72" s="1011"/>
      <c r="O72" s="1011"/>
      <c r="P72" s="1012"/>
      <c r="Q72" s="1013">
        <v>395416</v>
      </c>
      <c r="R72" s="1007"/>
      <c r="S72" s="1007"/>
      <c r="T72" s="1007"/>
      <c r="U72" s="1007"/>
      <c r="V72" s="1007">
        <v>387020</v>
      </c>
      <c r="W72" s="1007"/>
      <c r="X72" s="1007"/>
      <c r="Y72" s="1007"/>
      <c r="Z72" s="1007"/>
      <c r="AA72" s="1007">
        <v>8396</v>
      </c>
      <c r="AB72" s="1007"/>
      <c r="AC72" s="1007"/>
      <c r="AD72" s="1007"/>
      <c r="AE72" s="1007"/>
      <c r="AF72" s="1007">
        <v>8396</v>
      </c>
      <c r="AG72" s="1007"/>
      <c r="AH72" s="1007"/>
      <c r="AI72" s="1007"/>
      <c r="AJ72" s="1007"/>
      <c r="AK72" s="1007">
        <v>755</v>
      </c>
      <c r="AL72" s="1007"/>
      <c r="AM72" s="1007"/>
      <c r="AN72" s="1007"/>
      <c r="AO72" s="1007"/>
      <c r="AP72" s="1007" t="s">
        <v>564</v>
      </c>
      <c r="AQ72" s="1007"/>
      <c r="AR72" s="1007"/>
      <c r="AS72" s="1007"/>
      <c r="AT72" s="1007"/>
      <c r="AU72" s="1007" t="s">
        <v>564</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557</v>
      </c>
      <c r="C73" s="1011"/>
      <c r="D73" s="1011"/>
      <c r="E73" s="1011"/>
      <c r="F73" s="1011"/>
      <c r="G73" s="1011"/>
      <c r="H73" s="1011"/>
      <c r="I73" s="1011"/>
      <c r="J73" s="1011"/>
      <c r="K73" s="1011"/>
      <c r="L73" s="1011"/>
      <c r="M73" s="1011"/>
      <c r="N73" s="1011"/>
      <c r="O73" s="1011"/>
      <c r="P73" s="1012"/>
      <c r="Q73" s="1013">
        <v>716</v>
      </c>
      <c r="R73" s="1007"/>
      <c r="S73" s="1007"/>
      <c r="T73" s="1007"/>
      <c r="U73" s="1007"/>
      <c r="V73" s="1007">
        <v>679</v>
      </c>
      <c r="W73" s="1007"/>
      <c r="X73" s="1007"/>
      <c r="Y73" s="1007"/>
      <c r="Z73" s="1007"/>
      <c r="AA73" s="1007">
        <v>37</v>
      </c>
      <c r="AB73" s="1007"/>
      <c r="AC73" s="1007"/>
      <c r="AD73" s="1007"/>
      <c r="AE73" s="1007"/>
      <c r="AF73" s="1007">
        <v>37</v>
      </c>
      <c r="AG73" s="1007"/>
      <c r="AH73" s="1007"/>
      <c r="AI73" s="1007"/>
      <c r="AJ73" s="1007"/>
      <c r="AK73" s="1007" t="s">
        <v>564</v>
      </c>
      <c r="AL73" s="1007"/>
      <c r="AM73" s="1007"/>
      <c r="AN73" s="1007"/>
      <c r="AO73" s="1007"/>
      <c r="AP73" s="1007" t="s">
        <v>564</v>
      </c>
      <c r="AQ73" s="1007"/>
      <c r="AR73" s="1007"/>
      <c r="AS73" s="1007"/>
      <c r="AT73" s="1007"/>
      <c r="AU73" s="1007" t="s">
        <v>564</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558</v>
      </c>
      <c r="C74" s="1011"/>
      <c r="D74" s="1011"/>
      <c r="E74" s="1011"/>
      <c r="F74" s="1011"/>
      <c r="G74" s="1011"/>
      <c r="H74" s="1011"/>
      <c r="I74" s="1011"/>
      <c r="J74" s="1011"/>
      <c r="K74" s="1011"/>
      <c r="L74" s="1011"/>
      <c r="M74" s="1011"/>
      <c r="N74" s="1011"/>
      <c r="O74" s="1011"/>
      <c r="P74" s="1012"/>
      <c r="Q74" s="1013">
        <v>770</v>
      </c>
      <c r="R74" s="1007"/>
      <c r="S74" s="1007"/>
      <c r="T74" s="1007"/>
      <c r="U74" s="1007"/>
      <c r="V74" s="1007">
        <v>697</v>
      </c>
      <c r="W74" s="1007"/>
      <c r="X74" s="1007"/>
      <c r="Y74" s="1007"/>
      <c r="Z74" s="1007"/>
      <c r="AA74" s="1007">
        <v>73</v>
      </c>
      <c r="AB74" s="1007"/>
      <c r="AC74" s="1007"/>
      <c r="AD74" s="1007"/>
      <c r="AE74" s="1007"/>
      <c r="AF74" s="1007">
        <v>73</v>
      </c>
      <c r="AG74" s="1007"/>
      <c r="AH74" s="1007"/>
      <c r="AI74" s="1007"/>
      <c r="AJ74" s="1007"/>
      <c r="AK74" s="1007" t="s">
        <v>565</v>
      </c>
      <c r="AL74" s="1007"/>
      <c r="AM74" s="1007"/>
      <c r="AN74" s="1007"/>
      <c r="AO74" s="1007"/>
      <c r="AP74" s="1007">
        <v>759</v>
      </c>
      <c r="AQ74" s="1007"/>
      <c r="AR74" s="1007"/>
      <c r="AS74" s="1007"/>
      <c r="AT74" s="1007"/>
      <c r="AU74" s="1007">
        <v>279</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8727</v>
      </c>
      <c r="AG88" s="995"/>
      <c r="AH88" s="995"/>
      <c r="AI88" s="995"/>
      <c r="AJ88" s="995"/>
      <c r="AK88" s="999"/>
      <c r="AL88" s="999"/>
      <c r="AM88" s="999"/>
      <c r="AN88" s="999"/>
      <c r="AO88" s="999"/>
      <c r="AP88" s="995">
        <v>759</v>
      </c>
      <c r="AQ88" s="995"/>
      <c r="AR88" s="995"/>
      <c r="AS88" s="995"/>
      <c r="AT88" s="995"/>
      <c r="AU88" s="995">
        <v>279</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48</v>
      </c>
      <c r="CS102" s="989"/>
      <c r="CT102" s="989"/>
      <c r="CU102" s="989"/>
      <c r="CV102" s="990"/>
      <c r="CW102" s="988">
        <v>43</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294</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294</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294</v>
      </c>
      <c r="DR109" s="932"/>
      <c r="DS109" s="932"/>
      <c r="DT109" s="932"/>
      <c r="DU109" s="933"/>
      <c r="DV109" s="934" t="s">
        <v>414</v>
      </c>
      <c r="DW109" s="932"/>
      <c r="DX109" s="932"/>
      <c r="DY109" s="932"/>
      <c r="DZ109" s="965"/>
    </row>
    <row r="110" spans="1:131" s="218" customFormat="1" ht="26.25" customHeight="1" x14ac:dyDescent="0.15">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825337</v>
      </c>
      <c r="AB110" s="925"/>
      <c r="AC110" s="925"/>
      <c r="AD110" s="925"/>
      <c r="AE110" s="926"/>
      <c r="AF110" s="927">
        <v>894001</v>
      </c>
      <c r="AG110" s="925"/>
      <c r="AH110" s="925"/>
      <c r="AI110" s="925"/>
      <c r="AJ110" s="926"/>
      <c r="AK110" s="927">
        <v>888104</v>
      </c>
      <c r="AL110" s="925"/>
      <c r="AM110" s="925"/>
      <c r="AN110" s="925"/>
      <c r="AO110" s="926"/>
      <c r="AP110" s="928">
        <v>22</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9572275</v>
      </c>
      <c r="BR110" s="878"/>
      <c r="BS110" s="878"/>
      <c r="BT110" s="878"/>
      <c r="BU110" s="878"/>
      <c r="BV110" s="878">
        <v>9141005</v>
      </c>
      <c r="BW110" s="878"/>
      <c r="BX110" s="878"/>
      <c r="BY110" s="878"/>
      <c r="BZ110" s="878"/>
      <c r="CA110" s="878">
        <v>8765356</v>
      </c>
      <c r="CB110" s="878"/>
      <c r="CC110" s="878"/>
      <c r="CD110" s="878"/>
      <c r="CE110" s="878"/>
      <c r="CF110" s="902">
        <v>217.4</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v>13237</v>
      </c>
      <c r="BR111" s="853"/>
      <c r="BS111" s="853"/>
      <c r="BT111" s="853"/>
      <c r="BU111" s="853"/>
      <c r="BV111" s="853">
        <v>13238</v>
      </c>
      <c r="BW111" s="853"/>
      <c r="BX111" s="853"/>
      <c r="BY111" s="853"/>
      <c r="BZ111" s="853"/>
      <c r="CA111" s="853">
        <v>13238</v>
      </c>
      <c r="CB111" s="853"/>
      <c r="CC111" s="853"/>
      <c r="CD111" s="853"/>
      <c r="CE111" s="853"/>
      <c r="CF111" s="911">
        <v>0.3</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2434915</v>
      </c>
      <c r="BR112" s="853"/>
      <c r="BS112" s="853"/>
      <c r="BT112" s="853"/>
      <c r="BU112" s="853"/>
      <c r="BV112" s="853">
        <v>2236259</v>
      </c>
      <c r="BW112" s="853"/>
      <c r="BX112" s="853"/>
      <c r="BY112" s="853"/>
      <c r="BZ112" s="853"/>
      <c r="CA112" s="853">
        <v>1949001</v>
      </c>
      <c r="CB112" s="853"/>
      <c r="CC112" s="853"/>
      <c r="CD112" s="853"/>
      <c r="CE112" s="853"/>
      <c r="CF112" s="911">
        <v>48.3</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254076</v>
      </c>
      <c r="AB113" s="955"/>
      <c r="AC113" s="955"/>
      <c r="AD113" s="955"/>
      <c r="AE113" s="956"/>
      <c r="AF113" s="957">
        <v>202401</v>
      </c>
      <c r="AG113" s="955"/>
      <c r="AH113" s="955"/>
      <c r="AI113" s="955"/>
      <c r="AJ113" s="956"/>
      <c r="AK113" s="957">
        <v>149089</v>
      </c>
      <c r="AL113" s="955"/>
      <c r="AM113" s="955"/>
      <c r="AN113" s="955"/>
      <c r="AO113" s="956"/>
      <c r="AP113" s="958">
        <v>3.7</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v>9100</v>
      </c>
      <c r="BR113" s="853"/>
      <c r="BS113" s="853"/>
      <c r="BT113" s="853"/>
      <c r="BU113" s="853"/>
      <c r="BV113" s="853">
        <v>105153</v>
      </c>
      <c r="BW113" s="853"/>
      <c r="BX113" s="853"/>
      <c r="BY113" s="853"/>
      <c r="BZ113" s="853"/>
      <c r="CA113" s="853">
        <v>279438</v>
      </c>
      <c r="CB113" s="853"/>
      <c r="CC113" s="853"/>
      <c r="CD113" s="853"/>
      <c r="CE113" s="853"/>
      <c r="CF113" s="911">
        <v>6.9</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19</v>
      </c>
      <c r="AB114" s="816"/>
      <c r="AC114" s="816"/>
      <c r="AD114" s="816"/>
      <c r="AE114" s="817"/>
      <c r="AF114" s="818">
        <v>132</v>
      </c>
      <c r="AG114" s="816"/>
      <c r="AH114" s="816"/>
      <c r="AI114" s="816"/>
      <c r="AJ114" s="817"/>
      <c r="AK114" s="818">
        <v>1287</v>
      </c>
      <c r="AL114" s="816"/>
      <c r="AM114" s="816"/>
      <c r="AN114" s="816"/>
      <c r="AO114" s="817"/>
      <c r="AP114" s="860">
        <v>0</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1777196</v>
      </c>
      <c r="BR114" s="853"/>
      <c r="BS114" s="853"/>
      <c r="BT114" s="853"/>
      <c r="BU114" s="853"/>
      <c r="BV114" s="853">
        <v>1798971</v>
      </c>
      <c r="BW114" s="853"/>
      <c r="BX114" s="853"/>
      <c r="BY114" s="853"/>
      <c r="BZ114" s="853"/>
      <c r="CA114" s="853">
        <v>1822491</v>
      </c>
      <c r="CB114" s="853"/>
      <c r="CC114" s="853"/>
      <c r="CD114" s="853"/>
      <c r="CE114" s="853"/>
      <c r="CF114" s="911">
        <v>45.2</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v>1034</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v>13237</v>
      </c>
      <c r="DH115" s="816"/>
      <c r="DI115" s="816"/>
      <c r="DJ115" s="816"/>
      <c r="DK115" s="817"/>
      <c r="DL115" s="818">
        <v>13238</v>
      </c>
      <c r="DM115" s="816"/>
      <c r="DN115" s="816"/>
      <c r="DO115" s="816"/>
      <c r="DP115" s="817"/>
      <c r="DQ115" s="818">
        <v>13238</v>
      </c>
      <c r="DR115" s="816"/>
      <c r="DS115" s="816"/>
      <c r="DT115" s="816"/>
      <c r="DU115" s="817"/>
      <c r="DV115" s="860">
        <v>0.3</v>
      </c>
      <c r="DW115" s="861"/>
      <c r="DX115" s="861"/>
      <c r="DY115" s="861"/>
      <c r="DZ115" s="862"/>
    </row>
    <row r="116" spans="1:130" s="218" customFormat="1" ht="26.25" customHeight="1" x14ac:dyDescent="0.15">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1079432</v>
      </c>
      <c r="AB117" s="939"/>
      <c r="AC117" s="939"/>
      <c r="AD117" s="939"/>
      <c r="AE117" s="940"/>
      <c r="AF117" s="941">
        <v>1096534</v>
      </c>
      <c r="AG117" s="939"/>
      <c r="AH117" s="939"/>
      <c r="AI117" s="939"/>
      <c r="AJ117" s="940"/>
      <c r="AK117" s="941">
        <v>1038480</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294</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444</v>
      </c>
      <c r="BP119" s="914"/>
      <c r="BQ119" s="915">
        <v>13807757</v>
      </c>
      <c r="BR119" s="881"/>
      <c r="BS119" s="881"/>
      <c r="BT119" s="881"/>
      <c r="BU119" s="881"/>
      <c r="BV119" s="881">
        <v>13294626</v>
      </c>
      <c r="BW119" s="881"/>
      <c r="BX119" s="881"/>
      <c r="BY119" s="881"/>
      <c r="BZ119" s="881"/>
      <c r="CA119" s="881">
        <v>12829524</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1892355</v>
      </c>
      <c r="BR120" s="878"/>
      <c r="BS120" s="878"/>
      <c r="BT120" s="878"/>
      <c r="BU120" s="878"/>
      <c r="BV120" s="878">
        <v>2086876</v>
      </c>
      <c r="BW120" s="878"/>
      <c r="BX120" s="878"/>
      <c r="BY120" s="878"/>
      <c r="BZ120" s="878"/>
      <c r="CA120" s="878">
        <v>2323356</v>
      </c>
      <c r="CB120" s="878"/>
      <c r="CC120" s="878"/>
      <c r="CD120" s="878"/>
      <c r="CE120" s="878"/>
      <c r="CF120" s="902">
        <v>57.6</v>
      </c>
      <c r="CG120" s="903"/>
      <c r="CH120" s="903"/>
      <c r="CI120" s="903"/>
      <c r="CJ120" s="903"/>
      <c r="CK120" s="904" t="s">
        <v>448</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v>2216489</v>
      </c>
      <c r="DM120" s="878"/>
      <c r="DN120" s="878"/>
      <c r="DO120" s="878"/>
      <c r="DP120" s="878"/>
      <c r="DQ120" s="878">
        <v>1922311</v>
      </c>
      <c r="DR120" s="878"/>
      <c r="DS120" s="878"/>
      <c r="DT120" s="878"/>
      <c r="DU120" s="878"/>
      <c r="DV120" s="879">
        <v>47.7</v>
      </c>
      <c r="DW120" s="879"/>
      <c r="DX120" s="879"/>
      <c r="DY120" s="879"/>
      <c r="DZ120" s="880"/>
    </row>
    <row r="121" spans="1:130" s="218" customFormat="1" ht="26.25" customHeight="1" x14ac:dyDescent="0.15">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v>1884492</v>
      </c>
      <c r="BR121" s="853"/>
      <c r="BS121" s="853"/>
      <c r="BT121" s="853"/>
      <c r="BU121" s="853"/>
      <c r="BV121" s="853">
        <v>1641742</v>
      </c>
      <c r="BW121" s="853"/>
      <c r="BX121" s="853"/>
      <c r="BY121" s="853"/>
      <c r="BZ121" s="853"/>
      <c r="CA121" s="853">
        <v>1459402</v>
      </c>
      <c r="CB121" s="853"/>
      <c r="CC121" s="853"/>
      <c r="CD121" s="853"/>
      <c r="CE121" s="853"/>
      <c r="CF121" s="911">
        <v>36.200000000000003</v>
      </c>
      <c r="CG121" s="912"/>
      <c r="CH121" s="912"/>
      <c r="CI121" s="912"/>
      <c r="CJ121" s="912"/>
      <c r="CK121" s="905"/>
      <c r="CL121" s="891"/>
      <c r="CM121" s="891"/>
      <c r="CN121" s="891"/>
      <c r="CO121" s="892"/>
      <c r="CP121" s="871" t="s">
        <v>396</v>
      </c>
      <c r="CQ121" s="872"/>
      <c r="CR121" s="872"/>
      <c r="CS121" s="872"/>
      <c r="CT121" s="872"/>
      <c r="CU121" s="872"/>
      <c r="CV121" s="872"/>
      <c r="CW121" s="872"/>
      <c r="CX121" s="872"/>
      <c r="CY121" s="872"/>
      <c r="CZ121" s="872"/>
      <c r="DA121" s="872"/>
      <c r="DB121" s="872"/>
      <c r="DC121" s="872"/>
      <c r="DD121" s="872"/>
      <c r="DE121" s="872"/>
      <c r="DF121" s="873"/>
      <c r="DG121" s="852">
        <v>20649</v>
      </c>
      <c r="DH121" s="853"/>
      <c r="DI121" s="853"/>
      <c r="DJ121" s="853"/>
      <c r="DK121" s="853"/>
      <c r="DL121" s="853">
        <v>19770</v>
      </c>
      <c r="DM121" s="853"/>
      <c r="DN121" s="853"/>
      <c r="DO121" s="853"/>
      <c r="DP121" s="853"/>
      <c r="DQ121" s="853">
        <v>18891</v>
      </c>
      <c r="DR121" s="853"/>
      <c r="DS121" s="853"/>
      <c r="DT121" s="853"/>
      <c r="DU121" s="853"/>
      <c r="DV121" s="830">
        <v>0.5</v>
      </c>
      <c r="DW121" s="830"/>
      <c r="DX121" s="830"/>
      <c r="DY121" s="830"/>
      <c r="DZ121" s="831"/>
    </row>
    <row r="122" spans="1:130" s="218" customFormat="1" ht="26.25" customHeight="1" x14ac:dyDescent="0.15">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6772031</v>
      </c>
      <c r="BR122" s="881"/>
      <c r="BS122" s="881"/>
      <c r="BT122" s="881"/>
      <c r="BU122" s="881"/>
      <c r="BV122" s="881">
        <v>6371795</v>
      </c>
      <c r="BW122" s="881"/>
      <c r="BX122" s="881"/>
      <c r="BY122" s="881"/>
      <c r="BZ122" s="881"/>
      <c r="CA122" s="881">
        <v>6243506</v>
      </c>
      <c r="CB122" s="881"/>
      <c r="CC122" s="881"/>
      <c r="CD122" s="881"/>
      <c r="CE122" s="881"/>
      <c r="CF122" s="882">
        <v>154.80000000000001</v>
      </c>
      <c r="CG122" s="883"/>
      <c r="CH122" s="883"/>
      <c r="CI122" s="883"/>
      <c r="CJ122" s="883"/>
      <c r="CK122" s="905"/>
      <c r="CL122" s="891"/>
      <c r="CM122" s="891"/>
      <c r="CN122" s="891"/>
      <c r="CO122" s="892"/>
      <c r="CP122" s="871" t="s">
        <v>393</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v>7799</v>
      </c>
      <c r="DR122" s="853"/>
      <c r="DS122" s="853"/>
      <c r="DT122" s="853"/>
      <c r="DU122" s="853"/>
      <c r="DV122" s="830">
        <v>0.2</v>
      </c>
      <c r="DW122" s="830"/>
      <c r="DX122" s="830"/>
      <c r="DY122" s="830"/>
      <c r="DZ122" s="831"/>
    </row>
    <row r="123" spans="1:130" s="218" customFormat="1" ht="26.25" customHeight="1" x14ac:dyDescent="0.15">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452</v>
      </c>
      <c r="BP123" s="914"/>
      <c r="BQ123" s="868">
        <v>10548878</v>
      </c>
      <c r="BR123" s="869"/>
      <c r="BS123" s="869"/>
      <c r="BT123" s="869"/>
      <c r="BU123" s="869"/>
      <c r="BV123" s="869">
        <v>10100413</v>
      </c>
      <c r="BW123" s="869"/>
      <c r="BX123" s="869"/>
      <c r="BY123" s="869"/>
      <c r="BZ123" s="869"/>
      <c r="CA123" s="869">
        <v>10026264</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86.4</v>
      </c>
      <c r="BR124" s="867"/>
      <c r="BS124" s="867"/>
      <c r="BT124" s="867"/>
      <c r="BU124" s="867"/>
      <c r="BV124" s="867">
        <v>81.2</v>
      </c>
      <c r="BW124" s="867"/>
      <c r="BX124" s="867"/>
      <c r="BY124" s="867"/>
      <c r="BZ124" s="867"/>
      <c r="CA124" s="867">
        <v>69.5</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v>2414266</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v>202800</v>
      </c>
      <c r="AB128" s="837"/>
      <c r="AC128" s="837"/>
      <c r="AD128" s="837"/>
      <c r="AE128" s="838"/>
      <c r="AF128" s="839">
        <v>148902</v>
      </c>
      <c r="AG128" s="837"/>
      <c r="AH128" s="837"/>
      <c r="AI128" s="837"/>
      <c r="AJ128" s="838"/>
      <c r="AK128" s="839">
        <v>149016</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v>1034</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4346189</v>
      </c>
      <c r="AB129" s="816"/>
      <c r="AC129" s="816"/>
      <c r="AD129" s="816"/>
      <c r="AE129" s="817"/>
      <c r="AF129" s="818">
        <v>4505005</v>
      </c>
      <c r="AG129" s="816"/>
      <c r="AH129" s="816"/>
      <c r="AI129" s="816"/>
      <c r="AJ129" s="817"/>
      <c r="AK129" s="818">
        <v>4585930</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575700</v>
      </c>
      <c r="AB130" s="816"/>
      <c r="AC130" s="816"/>
      <c r="AD130" s="816"/>
      <c r="AE130" s="817"/>
      <c r="AF130" s="818">
        <v>575434</v>
      </c>
      <c r="AG130" s="816"/>
      <c r="AH130" s="816"/>
      <c r="AI130" s="816"/>
      <c r="AJ130" s="817"/>
      <c r="AK130" s="818">
        <v>553218</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8.5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3770489</v>
      </c>
      <c r="AB131" s="800"/>
      <c r="AC131" s="800"/>
      <c r="AD131" s="800"/>
      <c r="AE131" s="801"/>
      <c r="AF131" s="802">
        <v>3929571</v>
      </c>
      <c r="AG131" s="800"/>
      <c r="AH131" s="800"/>
      <c r="AI131" s="800"/>
      <c r="AJ131" s="801"/>
      <c r="AK131" s="802">
        <v>4032712</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v>69.5</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7.9812459340000004</v>
      </c>
      <c r="AB132" s="781"/>
      <c r="AC132" s="781"/>
      <c r="AD132" s="781"/>
      <c r="AE132" s="782"/>
      <c r="AF132" s="783">
        <v>9.4717209590000007</v>
      </c>
      <c r="AG132" s="781"/>
      <c r="AH132" s="781"/>
      <c r="AI132" s="781"/>
      <c r="AJ132" s="782"/>
      <c r="AK132" s="783">
        <v>8.3379621460000006</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6.9</v>
      </c>
      <c r="AB133" s="760"/>
      <c r="AC133" s="760"/>
      <c r="AD133" s="760"/>
      <c r="AE133" s="761"/>
      <c r="AF133" s="759">
        <v>7.8</v>
      </c>
      <c r="AG133" s="760"/>
      <c r="AH133" s="760"/>
      <c r="AI133" s="760"/>
      <c r="AJ133" s="761"/>
      <c r="AK133" s="759">
        <v>8.5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mQAwCg1OORbphdWAKGfCVA2GTfqnuilyTZiBzYE3lJP6Rayg8cC3/SE//b9LffKNmsOF8KfkJbwp4A5CIl2vgA==" saltValue="wiAYGDQCl9EDR4jw0f9Nb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JPgy8FAnsOBiib8L2i7C/2rFzSbcEFOJVZC3jgin+vq+HlwlQiXjZhkA+Y+JvxXVnxYAgmb2UYMTXBGjLt99vw==" saltValue="BGiCEcDhK2M/p0yn+MP8S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90" zoomScaleNormal="9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bgmUCtsq8/JKVynWWZzGljhBkV5GvQXSaAUVwgOm3fyHLh7Aa41xqI3rbLifKwdzi9XhztVzuHodttwlTVWjQ==" saltValue="IpNGX1SjLEB2d6E/2OQgl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486</v>
      </c>
      <c r="AL9" s="1167"/>
      <c r="AM9" s="1167"/>
      <c r="AN9" s="1168"/>
      <c r="AO9" s="269">
        <v>1968638</v>
      </c>
      <c r="AP9" s="269">
        <v>127329</v>
      </c>
      <c r="AQ9" s="270">
        <v>102505</v>
      </c>
      <c r="AR9" s="271">
        <v>24.2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487</v>
      </c>
      <c r="AL10" s="1167"/>
      <c r="AM10" s="1167"/>
      <c r="AN10" s="1168"/>
      <c r="AO10" s="272">
        <v>48912</v>
      </c>
      <c r="AP10" s="272">
        <v>3164</v>
      </c>
      <c r="AQ10" s="273">
        <v>13118</v>
      </c>
      <c r="AR10" s="274">
        <v>-75.900000000000006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488</v>
      </c>
      <c r="AL11" s="1167"/>
      <c r="AM11" s="1167"/>
      <c r="AN11" s="1168"/>
      <c r="AO11" s="272" t="s">
        <v>489</v>
      </c>
      <c r="AP11" s="272" t="s">
        <v>489</v>
      </c>
      <c r="AQ11" s="273">
        <v>532</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490</v>
      </c>
      <c r="AL12" s="1167"/>
      <c r="AM12" s="1167"/>
      <c r="AN12" s="1168"/>
      <c r="AO12" s="272" t="s">
        <v>489</v>
      </c>
      <c r="AP12" s="272" t="s">
        <v>489</v>
      </c>
      <c r="AQ12" s="273">
        <v>70</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491</v>
      </c>
      <c r="AL13" s="1167"/>
      <c r="AM13" s="1167"/>
      <c r="AN13" s="1168"/>
      <c r="AO13" s="272">
        <v>103845</v>
      </c>
      <c r="AP13" s="272">
        <v>6717</v>
      </c>
      <c r="AQ13" s="273">
        <v>4255</v>
      </c>
      <c r="AR13" s="274">
        <v>57.9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492</v>
      </c>
      <c r="AL14" s="1167"/>
      <c r="AM14" s="1167"/>
      <c r="AN14" s="1168"/>
      <c r="AO14" s="272">
        <v>27278</v>
      </c>
      <c r="AP14" s="272">
        <v>1764</v>
      </c>
      <c r="AQ14" s="273">
        <v>1813</v>
      </c>
      <c r="AR14" s="274">
        <v>-2.7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493</v>
      </c>
      <c r="AL15" s="1170"/>
      <c r="AM15" s="1170"/>
      <c r="AN15" s="1171"/>
      <c r="AO15" s="272">
        <v>-112769</v>
      </c>
      <c r="AP15" s="272">
        <v>-7294</v>
      </c>
      <c r="AQ15" s="273">
        <v>-6003</v>
      </c>
      <c r="AR15" s="274">
        <v>21.5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2035904</v>
      </c>
      <c r="AP16" s="272">
        <v>131680</v>
      </c>
      <c r="AQ16" s="273">
        <v>116291</v>
      </c>
      <c r="AR16" s="274">
        <v>13.2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498</v>
      </c>
      <c r="AL21" s="1173"/>
      <c r="AM21" s="1173"/>
      <c r="AN21" s="1174"/>
      <c r="AO21" s="285">
        <v>13.71</v>
      </c>
      <c r="AP21" s="286">
        <v>9.5500000000000007</v>
      </c>
      <c r="AQ21" s="287">
        <v>4.16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499</v>
      </c>
      <c r="AL22" s="1173"/>
      <c r="AM22" s="1173"/>
      <c r="AN22" s="1174"/>
      <c r="AO22" s="290">
        <v>95.4</v>
      </c>
      <c r="AP22" s="291">
        <v>96.7</v>
      </c>
      <c r="AQ22" s="292">
        <v>-1.3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500</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503</v>
      </c>
      <c r="AL32" s="1157"/>
      <c r="AM32" s="1157"/>
      <c r="AN32" s="1158"/>
      <c r="AO32" s="300">
        <v>888104</v>
      </c>
      <c r="AP32" s="300">
        <v>57442</v>
      </c>
      <c r="AQ32" s="301">
        <v>49899</v>
      </c>
      <c r="AR32" s="302">
        <v>15.1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504</v>
      </c>
      <c r="AL33" s="1157"/>
      <c r="AM33" s="1157"/>
      <c r="AN33" s="1158"/>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505</v>
      </c>
      <c r="AL34" s="1157"/>
      <c r="AM34" s="1157"/>
      <c r="AN34" s="1158"/>
      <c r="AO34" s="300" t="s">
        <v>489</v>
      </c>
      <c r="AP34" s="300" t="s">
        <v>489</v>
      </c>
      <c r="AQ34" s="301">
        <v>2</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506</v>
      </c>
      <c r="AL35" s="1157"/>
      <c r="AM35" s="1157"/>
      <c r="AN35" s="1158"/>
      <c r="AO35" s="300">
        <v>149089</v>
      </c>
      <c r="AP35" s="300">
        <v>9643</v>
      </c>
      <c r="AQ35" s="301">
        <v>13394</v>
      </c>
      <c r="AR35" s="302">
        <v>-28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507</v>
      </c>
      <c r="AL36" s="1157"/>
      <c r="AM36" s="1157"/>
      <c r="AN36" s="1158"/>
      <c r="AO36" s="300">
        <v>1287</v>
      </c>
      <c r="AP36" s="300">
        <v>83</v>
      </c>
      <c r="AQ36" s="301">
        <v>2489</v>
      </c>
      <c r="AR36" s="302">
        <v>-96.7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508</v>
      </c>
      <c r="AL37" s="1157"/>
      <c r="AM37" s="1157"/>
      <c r="AN37" s="1158"/>
      <c r="AO37" s="300" t="s">
        <v>489</v>
      </c>
      <c r="AP37" s="300" t="s">
        <v>489</v>
      </c>
      <c r="AQ37" s="301">
        <v>625</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509</v>
      </c>
      <c r="AL38" s="1160"/>
      <c r="AM38" s="1160"/>
      <c r="AN38" s="1161"/>
      <c r="AO38" s="303" t="s">
        <v>489</v>
      </c>
      <c r="AP38" s="303" t="s">
        <v>489</v>
      </c>
      <c r="AQ38" s="304">
        <v>5</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510</v>
      </c>
      <c r="AL39" s="1160"/>
      <c r="AM39" s="1160"/>
      <c r="AN39" s="1161"/>
      <c r="AO39" s="300">
        <v>-149016</v>
      </c>
      <c r="AP39" s="300">
        <v>-9638</v>
      </c>
      <c r="AQ39" s="301">
        <v>-2982</v>
      </c>
      <c r="AR39" s="302">
        <v>223.2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511</v>
      </c>
      <c r="AL40" s="1157"/>
      <c r="AM40" s="1157"/>
      <c r="AN40" s="1158"/>
      <c r="AO40" s="300">
        <v>-553218</v>
      </c>
      <c r="AP40" s="300">
        <v>-35782</v>
      </c>
      <c r="AQ40" s="301">
        <v>-43756</v>
      </c>
      <c r="AR40" s="302">
        <v>-18.2</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336246</v>
      </c>
      <c r="AP41" s="300">
        <v>21748</v>
      </c>
      <c r="AQ41" s="301">
        <v>19675</v>
      </c>
      <c r="AR41" s="302">
        <v>10.5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481</v>
      </c>
      <c r="AN49" s="1151" t="s">
        <v>514</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1411031</v>
      </c>
      <c r="AN51" s="322">
        <v>85704</v>
      </c>
      <c r="AO51" s="323">
        <v>43.3</v>
      </c>
      <c r="AP51" s="324">
        <v>96248</v>
      </c>
      <c r="AQ51" s="325">
        <v>10</v>
      </c>
      <c r="AR51" s="326">
        <v>33.299999999999997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350402</v>
      </c>
      <c r="AN52" s="330">
        <v>21283</v>
      </c>
      <c r="AO52" s="331">
        <v>27.3</v>
      </c>
      <c r="AP52" s="332">
        <v>55768</v>
      </c>
      <c r="AQ52" s="333">
        <v>17.5</v>
      </c>
      <c r="AR52" s="334">
        <v>9.8000000000000007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800812</v>
      </c>
      <c r="AN53" s="322">
        <v>49758</v>
      </c>
      <c r="AO53" s="323">
        <v>-41.9</v>
      </c>
      <c r="AP53" s="324">
        <v>76413</v>
      </c>
      <c r="AQ53" s="325">
        <v>-20.6</v>
      </c>
      <c r="AR53" s="326">
        <v>-21.3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207491</v>
      </c>
      <c r="AN54" s="330">
        <v>12892</v>
      </c>
      <c r="AO54" s="331">
        <v>-39.4</v>
      </c>
      <c r="AP54" s="332">
        <v>39658</v>
      </c>
      <c r="AQ54" s="333">
        <v>-28.9</v>
      </c>
      <c r="AR54" s="334">
        <v>-10.5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1198195</v>
      </c>
      <c r="AN55" s="322">
        <v>75207</v>
      </c>
      <c r="AO55" s="323">
        <v>51.1</v>
      </c>
      <c r="AP55" s="324">
        <v>66481</v>
      </c>
      <c r="AQ55" s="325">
        <v>-13</v>
      </c>
      <c r="AR55" s="326">
        <v>64.099999999999994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692105</v>
      </c>
      <c r="AN56" s="330">
        <v>43441</v>
      </c>
      <c r="AO56" s="331">
        <v>237</v>
      </c>
      <c r="AP56" s="332">
        <v>36120</v>
      </c>
      <c r="AQ56" s="333">
        <v>-8.9</v>
      </c>
      <c r="AR56" s="334">
        <v>245.9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918241</v>
      </c>
      <c r="AN57" s="322">
        <v>58423</v>
      </c>
      <c r="AO57" s="323">
        <v>-22.3</v>
      </c>
      <c r="AP57" s="324">
        <v>67825</v>
      </c>
      <c r="AQ57" s="325">
        <v>2</v>
      </c>
      <c r="AR57" s="326">
        <v>-24.3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132576</v>
      </c>
      <c r="AN58" s="330">
        <v>8435</v>
      </c>
      <c r="AO58" s="331">
        <v>-80.599999999999994</v>
      </c>
      <c r="AP58" s="332">
        <v>39417</v>
      </c>
      <c r="AQ58" s="333">
        <v>9.1</v>
      </c>
      <c r="AR58" s="334">
        <v>-89.7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1041492</v>
      </c>
      <c r="AN59" s="322">
        <v>67363</v>
      </c>
      <c r="AO59" s="323">
        <v>15.3</v>
      </c>
      <c r="AP59" s="324">
        <v>81158</v>
      </c>
      <c r="AQ59" s="325">
        <v>19.7</v>
      </c>
      <c r="AR59" s="326">
        <v>-4.4000000000000004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382536</v>
      </c>
      <c r="AN60" s="330">
        <v>24742</v>
      </c>
      <c r="AO60" s="331">
        <v>193.3</v>
      </c>
      <c r="AP60" s="332">
        <v>45320</v>
      </c>
      <c r="AQ60" s="333">
        <v>15</v>
      </c>
      <c r="AR60" s="334">
        <v>178.3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1073954</v>
      </c>
      <c r="AN61" s="337">
        <v>67291</v>
      </c>
      <c r="AO61" s="338">
        <v>9.1</v>
      </c>
      <c r="AP61" s="339">
        <v>77625</v>
      </c>
      <c r="AQ61" s="340">
        <v>-0.4</v>
      </c>
      <c r="AR61" s="326">
        <v>9.5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353022</v>
      </c>
      <c r="AN62" s="330">
        <v>22159</v>
      </c>
      <c r="AO62" s="331">
        <v>67.5</v>
      </c>
      <c r="AP62" s="332">
        <v>43257</v>
      </c>
      <c r="AQ62" s="333">
        <v>0.8</v>
      </c>
      <c r="AR62" s="334">
        <v>66.7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w4LTVso7EDxuagkPSpsNu2wRSsJEle/xV7PGSzXV4XQKbss8RJEb8wKe1wSQCPDfwq6RLH4qGQ/RRP+U/lG7GA==" saltValue="CPEKuax6I98AHcsg51p05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1XZlFblLtt9SuIIiFmsgV7WO9uJWMpefPWti6NGFb5ETgLs0awsQU8GP3jQ/f0NFZNdGOAyNqKgWBgeje6Hu4w==" saltValue="F7FubLs+2mgCDsW8+NxZw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tsN7QAUfoZm8WRpC8gdn60vV2AcBw7jes3h7iLrqtSbuc4WgpG9P2bFnwtnrhsU03ZoHgJtfdu31ERPQkDH/3Q==" saltValue="0T8TZ7DT1L1Fx7v0CUcq/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10.69</v>
      </c>
      <c r="G47" s="12">
        <v>10.25</v>
      </c>
      <c r="H47" s="12">
        <v>10.8</v>
      </c>
      <c r="I47" s="12">
        <v>10.42</v>
      </c>
      <c r="J47" s="13">
        <v>10.24</v>
      </c>
    </row>
    <row r="48" spans="2:10" ht="57.75" customHeight="1" x14ac:dyDescent="0.15">
      <c r="B48" s="14"/>
      <c r="C48" s="1177" t="s">
        <v>4</v>
      </c>
      <c r="D48" s="1177"/>
      <c r="E48" s="1178"/>
      <c r="F48" s="15">
        <v>10.78</v>
      </c>
      <c r="G48" s="16">
        <v>14.97</v>
      </c>
      <c r="H48" s="16">
        <v>13.29</v>
      </c>
      <c r="I48" s="16">
        <v>8.34</v>
      </c>
      <c r="J48" s="17">
        <v>7.88</v>
      </c>
    </row>
    <row r="49" spans="2:10" ht="57.75" customHeight="1" thickBot="1" x14ac:dyDescent="0.2">
      <c r="B49" s="18"/>
      <c r="C49" s="1179" t="s">
        <v>5</v>
      </c>
      <c r="D49" s="1179"/>
      <c r="E49" s="1180"/>
      <c r="F49" s="19">
        <v>2.99</v>
      </c>
      <c r="G49" s="20">
        <v>4.63</v>
      </c>
      <c r="H49" s="20" t="s">
        <v>533</v>
      </c>
      <c r="I49" s="20" t="s">
        <v>534</v>
      </c>
      <c r="J49" s="21" t="s">
        <v>535</v>
      </c>
    </row>
    <row r="50" spans="2:10" x14ac:dyDescent="0.15"/>
  </sheetData>
  <sheetProtection algorithmName="SHA-512" hashValue="aet7ItlKHHSL1/sdeBWPWqjLj+PwJ4YF6xIO58ukaVuYzWV+eAXzXSsPf/Q78XvBo9x9SwusjfPyvLuJrrwGTA==" saltValue="af8e2pr4YTwsDtXuHR7UH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536</v>
      </c>
      <c r="D34" s="1187"/>
      <c r="E34" s="1188"/>
      <c r="F34" s="32">
        <v>10.62</v>
      </c>
      <c r="G34" s="33">
        <v>14.8</v>
      </c>
      <c r="H34" s="33">
        <v>13.15</v>
      </c>
      <c r="I34" s="33">
        <v>8.02</v>
      </c>
      <c r="J34" s="34">
        <v>7.77</v>
      </c>
      <c r="K34" s="22"/>
      <c r="L34" s="22"/>
      <c r="M34" s="22"/>
      <c r="N34" s="22"/>
      <c r="O34" s="22"/>
      <c r="P34" s="22"/>
    </row>
    <row r="35" spans="1:16" ht="39" customHeight="1" x14ac:dyDescent="0.15">
      <c r="A35" s="22"/>
      <c r="B35" s="35"/>
      <c r="C35" s="1181" t="s">
        <v>537</v>
      </c>
      <c r="D35" s="1182"/>
      <c r="E35" s="1183"/>
      <c r="F35" s="36">
        <v>6.58</v>
      </c>
      <c r="G35" s="37">
        <v>4.49</v>
      </c>
      <c r="H35" s="37">
        <v>4.3</v>
      </c>
      <c r="I35" s="37">
        <v>5.2</v>
      </c>
      <c r="J35" s="38">
        <v>4.7</v>
      </c>
      <c r="K35" s="22"/>
      <c r="L35" s="22"/>
      <c r="M35" s="22"/>
      <c r="N35" s="22"/>
      <c r="O35" s="22"/>
      <c r="P35" s="22"/>
    </row>
    <row r="36" spans="1:16" ht="39" customHeight="1" x14ac:dyDescent="0.15">
      <c r="A36" s="22"/>
      <c r="B36" s="35"/>
      <c r="C36" s="1181" t="s">
        <v>538</v>
      </c>
      <c r="D36" s="1182"/>
      <c r="E36" s="1183"/>
      <c r="F36" s="36" t="s">
        <v>489</v>
      </c>
      <c r="G36" s="37" t="s">
        <v>489</v>
      </c>
      <c r="H36" s="37" t="s">
        <v>489</v>
      </c>
      <c r="I36" s="37">
        <v>1.74</v>
      </c>
      <c r="J36" s="38">
        <v>2.0499999999999998</v>
      </c>
      <c r="K36" s="22"/>
      <c r="L36" s="22"/>
      <c r="M36" s="22"/>
      <c r="N36" s="22"/>
      <c r="O36" s="22"/>
      <c r="P36" s="22"/>
    </row>
    <row r="37" spans="1:16" ht="39" customHeight="1" x14ac:dyDescent="0.15">
      <c r="A37" s="22"/>
      <c r="B37" s="35"/>
      <c r="C37" s="1181" t="s">
        <v>539</v>
      </c>
      <c r="D37" s="1182"/>
      <c r="E37" s="1183"/>
      <c r="F37" s="36">
        <v>0.43</v>
      </c>
      <c r="G37" s="37">
        <v>0.9</v>
      </c>
      <c r="H37" s="37">
        <v>0.34</v>
      </c>
      <c r="I37" s="37">
        <v>0.02</v>
      </c>
      <c r="J37" s="38">
        <v>0.13</v>
      </c>
      <c r="K37" s="22"/>
      <c r="L37" s="22"/>
      <c r="M37" s="22"/>
      <c r="N37" s="22"/>
      <c r="O37" s="22"/>
      <c r="P37" s="22"/>
    </row>
    <row r="38" spans="1:16" ht="39" customHeight="1" x14ac:dyDescent="0.15">
      <c r="A38" s="22"/>
      <c r="B38" s="35"/>
      <c r="C38" s="1181" t="s">
        <v>540</v>
      </c>
      <c r="D38" s="1182"/>
      <c r="E38" s="1183"/>
      <c r="F38" s="36">
        <v>0.1</v>
      </c>
      <c r="G38" s="37">
        <v>0.09</v>
      </c>
      <c r="H38" s="37">
        <v>0.08</v>
      </c>
      <c r="I38" s="37">
        <v>0.13</v>
      </c>
      <c r="J38" s="38">
        <v>0.09</v>
      </c>
      <c r="K38" s="22"/>
      <c r="L38" s="22"/>
      <c r="M38" s="22"/>
      <c r="N38" s="22"/>
      <c r="O38" s="22"/>
      <c r="P38" s="22"/>
    </row>
    <row r="39" spans="1:16" ht="39" customHeight="1" x14ac:dyDescent="0.15">
      <c r="A39" s="22"/>
      <c r="B39" s="35"/>
      <c r="C39" s="1181" t="s">
        <v>541</v>
      </c>
      <c r="D39" s="1182"/>
      <c r="E39" s="1183"/>
      <c r="F39" s="36">
        <v>0.08</v>
      </c>
      <c r="G39" s="37">
        <v>0.09</v>
      </c>
      <c r="H39" s="37">
        <v>7.0000000000000007E-2</v>
      </c>
      <c r="I39" s="37">
        <v>0.27</v>
      </c>
      <c r="J39" s="38">
        <v>0.06</v>
      </c>
      <c r="K39" s="22"/>
      <c r="L39" s="22"/>
      <c r="M39" s="22"/>
      <c r="N39" s="22"/>
      <c r="O39" s="22"/>
      <c r="P39" s="22"/>
    </row>
    <row r="40" spans="1:16" ht="39" customHeight="1" x14ac:dyDescent="0.15">
      <c r="A40" s="22"/>
      <c r="B40" s="35"/>
      <c r="C40" s="1181" t="s">
        <v>542</v>
      </c>
      <c r="D40" s="1182"/>
      <c r="E40" s="1183"/>
      <c r="F40" s="36">
        <v>1.4</v>
      </c>
      <c r="G40" s="37">
        <v>1.28</v>
      </c>
      <c r="H40" s="37">
        <v>1.42</v>
      </c>
      <c r="I40" s="37">
        <v>7.0000000000000007E-2</v>
      </c>
      <c r="J40" s="38">
        <v>0.04</v>
      </c>
      <c r="K40" s="22"/>
      <c r="L40" s="22"/>
      <c r="M40" s="22"/>
      <c r="N40" s="22"/>
      <c r="O40" s="22"/>
      <c r="P40" s="22"/>
    </row>
    <row r="41" spans="1:16" ht="39" customHeight="1" x14ac:dyDescent="0.15">
      <c r="A41" s="22"/>
      <c r="B41" s="35"/>
      <c r="C41" s="1181" t="s">
        <v>543</v>
      </c>
      <c r="D41" s="1182"/>
      <c r="E41" s="1183"/>
      <c r="F41" s="36">
        <v>0.06</v>
      </c>
      <c r="G41" s="37">
        <v>0.06</v>
      </c>
      <c r="H41" s="37">
        <v>0.05</v>
      </c>
      <c r="I41" s="37">
        <v>0.03</v>
      </c>
      <c r="J41" s="38">
        <v>0.03</v>
      </c>
      <c r="K41" s="22"/>
      <c r="L41" s="22"/>
      <c r="M41" s="22"/>
      <c r="N41" s="22"/>
      <c r="O41" s="22"/>
      <c r="P41" s="22"/>
    </row>
    <row r="42" spans="1:16" ht="39" customHeight="1" x14ac:dyDescent="0.15">
      <c r="A42" s="22"/>
      <c r="B42" s="39"/>
      <c r="C42" s="1181" t="s">
        <v>544</v>
      </c>
      <c r="D42" s="1182"/>
      <c r="E42" s="1183"/>
      <c r="F42" s="36" t="s">
        <v>489</v>
      </c>
      <c r="G42" s="37" t="s">
        <v>489</v>
      </c>
      <c r="H42" s="37" t="s">
        <v>489</v>
      </c>
      <c r="I42" s="37" t="s">
        <v>489</v>
      </c>
      <c r="J42" s="38" t="s">
        <v>489</v>
      </c>
      <c r="K42" s="22"/>
      <c r="L42" s="22"/>
      <c r="M42" s="22"/>
      <c r="N42" s="22"/>
      <c r="O42" s="22"/>
      <c r="P42" s="22"/>
    </row>
    <row r="43" spans="1:16" ht="39" customHeight="1" thickBot="1" x14ac:dyDescent="0.2">
      <c r="A43" s="22"/>
      <c r="B43" s="40"/>
      <c r="C43" s="1184" t="s">
        <v>545</v>
      </c>
      <c r="D43" s="1185"/>
      <c r="E43" s="1186"/>
      <c r="F43" s="41">
        <v>0.35</v>
      </c>
      <c r="G43" s="42">
        <v>0.43</v>
      </c>
      <c r="H43" s="42">
        <v>0.26</v>
      </c>
      <c r="I43" s="42">
        <v>0.02</v>
      </c>
      <c r="J43" s="43">
        <v>0.02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AGWn6BRE0dPAY/B1lpsYmpRUV7P88pKSLJAzw49qGjWJ6iy+Qw1oDxCi3lAmFdTGaxZMrW5Kp+Q3ohUyliRyg==" saltValue="FEYa+pJvo5RbSzRcXyMH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796</v>
      </c>
      <c r="L45" s="60">
        <v>778</v>
      </c>
      <c r="M45" s="60">
        <v>825</v>
      </c>
      <c r="N45" s="60">
        <v>894</v>
      </c>
      <c r="O45" s="61">
        <v>888</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489</v>
      </c>
      <c r="L46" s="64" t="s">
        <v>489</v>
      </c>
      <c r="M46" s="64" t="s">
        <v>489</v>
      </c>
      <c r="N46" s="64" t="s">
        <v>489</v>
      </c>
      <c r="O46" s="65" t="s">
        <v>489</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489</v>
      </c>
      <c r="L47" s="64" t="s">
        <v>489</v>
      </c>
      <c r="M47" s="64" t="s">
        <v>489</v>
      </c>
      <c r="N47" s="64" t="s">
        <v>489</v>
      </c>
      <c r="O47" s="65" t="s">
        <v>489</v>
      </c>
      <c r="P47" s="48"/>
      <c r="Q47" s="48"/>
      <c r="R47" s="48"/>
      <c r="S47" s="48"/>
      <c r="T47" s="48"/>
      <c r="U47" s="48"/>
    </row>
    <row r="48" spans="1:21" ht="30.75" customHeight="1" x14ac:dyDescent="0.15">
      <c r="A48" s="48"/>
      <c r="B48" s="1214"/>
      <c r="C48" s="1215"/>
      <c r="D48" s="62"/>
      <c r="E48" s="1191" t="s">
        <v>13</v>
      </c>
      <c r="F48" s="1191"/>
      <c r="G48" s="1191"/>
      <c r="H48" s="1191"/>
      <c r="I48" s="1191"/>
      <c r="J48" s="1192"/>
      <c r="K48" s="63">
        <v>238</v>
      </c>
      <c r="L48" s="64">
        <v>244</v>
      </c>
      <c r="M48" s="64">
        <v>254</v>
      </c>
      <c r="N48" s="64">
        <v>202</v>
      </c>
      <c r="O48" s="65">
        <v>149</v>
      </c>
      <c r="P48" s="48"/>
      <c r="Q48" s="48"/>
      <c r="R48" s="48"/>
      <c r="S48" s="48"/>
      <c r="T48" s="48"/>
      <c r="U48" s="48"/>
    </row>
    <row r="49" spans="1:21" ht="30.75" customHeight="1" x14ac:dyDescent="0.15">
      <c r="A49" s="48"/>
      <c r="B49" s="1214"/>
      <c r="C49" s="1215"/>
      <c r="D49" s="62"/>
      <c r="E49" s="1191" t="s">
        <v>14</v>
      </c>
      <c r="F49" s="1191"/>
      <c r="G49" s="1191"/>
      <c r="H49" s="1191"/>
      <c r="I49" s="1191"/>
      <c r="J49" s="1192"/>
      <c r="K49" s="63">
        <v>3</v>
      </c>
      <c r="L49" s="64">
        <v>0</v>
      </c>
      <c r="M49" s="64">
        <v>0</v>
      </c>
      <c r="N49" s="64">
        <v>0</v>
      </c>
      <c r="O49" s="65">
        <v>1</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489</v>
      </c>
      <c r="L50" s="64" t="s">
        <v>489</v>
      </c>
      <c r="M50" s="64" t="s">
        <v>489</v>
      </c>
      <c r="N50" s="64" t="s">
        <v>489</v>
      </c>
      <c r="O50" s="65" t="s">
        <v>489</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489</v>
      </c>
      <c r="L51" s="64" t="s">
        <v>489</v>
      </c>
      <c r="M51" s="64" t="s">
        <v>489</v>
      </c>
      <c r="N51" s="64" t="s">
        <v>489</v>
      </c>
      <c r="O51" s="65" t="s">
        <v>489</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780</v>
      </c>
      <c r="L52" s="64">
        <v>783</v>
      </c>
      <c r="M52" s="64">
        <v>779</v>
      </c>
      <c r="N52" s="64">
        <v>725</v>
      </c>
      <c r="O52" s="65">
        <v>702</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257</v>
      </c>
      <c r="L53" s="69">
        <v>239</v>
      </c>
      <c r="M53" s="69">
        <v>300</v>
      </c>
      <c r="N53" s="69">
        <v>371</v>
      </c>
      <c r="O53" s="70">
        <v>336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97" t="s">
        <v>24</v>
      </c>
      <c r="C58" s="1198"/>
      <c r="D58" s="1203" t="s">
        <v>25</v>
      </c>
      <c r="E58" s="1204"/>
      <c r="F58" s="1204"/>
      <c r="G58" s="1204"/>
      <c r="H58" s="1204"/>
      <c r="I58" s="1204"/>
      <c r="J58" s="1205"/>
      <c r="K58" s="83" t="s">
        <v>573</v>
      </c>
      <c r="L58" s="84" t="s">
        <v>573</v>
      </c>
      <c r="M58" s="84" t="s">
        <v>573</v>
      </c>
      <c r="N58" s="84" t="s">
        <v>573</v>
      </c>
      <c r="O58" s="85" t="s">
        <v>573</v>
      </c>
    </row>
    <row r="59" spans="1:21" ht="31.5" customHeight="1" x14ac:dyDescent="0.15">
      <c r="B59" s="1199"/>
      <c r="C59" s="1200"/>
      <c r="D59" s="1206" t="s">
        <v>26</v>
      </c>
      <c r="E59" s="1207"/>
      <c r="F59" s="1207"/>
      <c r="G59" s="1207"/>
      <c r="H59" s="1207"/>
      <c r="I59" s="1207"/>
      <c r="J59" s="1208"/>
      <c r="K59" s="86" t="s">
        <v>573</v>
      </c>
      <c r="L59" s="87" t="s">
        <v>573</v>
      </c>
      <c r="M59" s="87" t="s">
        <v>573</v>
      </c>
      <c r="N59" s="87" t="s">
        <v>573</v>
      </c>
      <c r="O59" s="88" t="s">
        <v>573</v>
      </c>
    </row>
    <row r="60" spans="1:21" ht="31.5" customHeight="1" thickBot="1" x14ac:dyDescent="0.2">
      <c r="B60" s="1201"/>
      <c r="C60" s="1202"/>
      <c r="D60" s="1209" t="s">
        <v>27</v>
      </c>
      <c r="E60" s="1210"/>
      <c r="F60" s="1210"/>
      <c r="G60" s="1210"/>
      <c r="H60" s="1210"/>
      <c r="I60" s="1210"/>
      <c r="J60" s="1211"/>
      <c r="K60" s="89" t="s">
        <v>573</v>
      </c>
      <c r="L60" s="90" t="s">
        <v>573</v>
      </c>
      <c r="M60" s="90" t="s">
        <v>573</v>
      </c>
      <c r="N60" s="90" t="s">
        <v>573</v>
      </c>
      <c r="O60" s="91" t="s">
        <v>573</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YrhOf1Ja3yy94z/q0t6yN8ofLZCZBNRUXOEfq8huAhRn6pshvHqOdxfOld3RCALKGVPkLgSgPE1BQihFwrciw==" saltValue="v0VzLwdxYoDfkJGCQ76Oe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32" t="s">
        <v>30</v>
      </c>
      <c r="C41" s="1233"/>
      <c r="D41" s="105"/>
      <c r="E41" s="1234" t="s">
        <v>31</v>
      </c>
      <c r="F41" s="1234"/>
      <c r="G41" s="1234"/>
      <c r="H41" s="1235"/>
      <c r="I41" s="343">
        <v>9818</v>
      </c>
      <c r="J41" s="344">
        <v>9676</v>
      </c>
      <c r="K41" s="344">
        <v>9572</v>
      </c>
      <c r="L41" s="344">
        <v>9141</v>
      </c>
      <c r="M41" s="345">
        <v>8765</v>
      </c>
    </row>
    <row r="42" spans="2:13" ht="27.75" customHeight="1" x14ac:dyDescent="0.15">
      <c r="B42" s="1222"/>
      <c r="C42" s="1223"/>
      <c r="D42" s="106"/>
      <c r="E42" s="1226" t="s">
        <v>32</v>
      </c>
      <c r="F42" s="1226"/>
      <c r="G42" s="1226"/>
      <c r="H42" s="1227"/>
      <c r="I42" s="346">
        <v>22</v>
      </c>
      <c r="J42" s="347">
        <v>37</v>
      </c>
      <c r="K42" s="347">
        <v>13</v>
      </c>
      <c r="L42" s="347">
        <v>13</v>
      </c>
      <c r="M42" s="348">
        <v>13</v>
      </c>
    </row>
    <row r="43" spans="2:13" ht="27.75" customHeight="1" x14ac:dyDescent="0.15">
      <c r="B43" s="1222"/>
      <c r="C43" s="1223"/>
      <c r="D43" s="106"/>
      <c r="E43" s="1226" t="s">
        <v>33</v>
      </c>
      <c r="F43" s="1226"/>
      <c r="G43" s="1226"/>
      <c r="H43" s="1227"/>
      <c r="I43" s="346">
        <v>2539</v>
      </c>
      <c r="J43" s="347">
        <v>2452</v>
      </c>
      <c r="K43" s="347">
        <v>2435</v>
      </c>
      <c r="L43" s="347">
        <v>2236</v>
      </c>
      <c r="M43" s="348">
        <v>1949</v>
      </c>
    </row>
    <row r="44" spans="2:13" ht="27.75" customHeight="1" x14ac:dyDescent="0.15">
      <c r="B44" s="1222"/>
      <c r="C44" s="1223"/>
      <c r="D44" s="106"/>
      <c r="E44" s="1226" t="s">
        <v>34</v>
      </c>
      <c r="F44" s="1226"/>
      <c r="G44" s="1226"/>
      <c r="H44" s="1227"/>
      <c r="I44" s="346" t="s">
        <v>489</v>
      </c>
      <c r="J44" s="347">
        <v>7</v>
      </c>
      <c r="K44" s="347">
        <v>9</v>
      </c>
      <c r="L44" s="347">
        <v>105</v>
      </c>
      <c r="M44" s="348">
        <v>279</v>
      </c>
    </row>
    <row r="45" spans="2:13" ht="27.75" customHeight="1" x14ac:dyDescent="0.15">
      <c r="B45" s="1222"/>
      <c r="C45" s="1223"/>
      <c r="D45" s="106"/>
      <c r="E45" s="1226" t="s">
        <v>35</v>
      </c>
      <c r="F45" s="1226"/>
      <c r="G45" s="1226"/>
      <c r="H45" s="1227"/>
      <c r="I45" s="346">
        <v>1783</v>
      </c>
      <c r="J45" s="347">
        <v>1772</v>
      </c>
      <c r="K45" s="347">
        <v>1777</v>
      </c>
      <c r="L45" s="347">
        <v>1799</v>
      </c>
      <c r="M45" s="348">
        <v>1822</v>
      </c>
    </row>
    <row r="46" spans="2:13" ht="27.75" customHeight="1" x14ac:dyDescent="0.15">
      <c r="B46" s="1222"/>
      <c r="C46" s="1223"/>
      <c r="D46" s="107"/>
      <c r="E46" s="1226" t="s">
        <v>36</v>
      </c>
      <c r="F46" s="1226"/>
      <c r="G46" s="1226"/>
      <c r="H46" s="1227"/>
      <c r="I46" s="346">
        <v>1</v>
      </c>
      <c r="J46" s="347" t="s">
        <v>489</v>
      </c>
      <c r="K46" s="347">
        <v>1</v>
      </c>
      <c r="L46" s="347" t="s">
        <v>489</v>
      </c>
      <c r="M46" s="348" t="s">
        <v>489</v>
      </c>
    </row>
    <row r="47" spans="2:13" ht="27.75" customHeight="1" x14ac:dyDescent="0.15">
      <c r="B47" s="1222"/>
      <c r="C47" s="1223"/>
      <c r="D47" s="108"/>
      <c r="E47" s="1236" t="s">
        <v>37</v>
      </c>
      <c r="F47" s="1237"/>
      <c r="G47" s="1237"/>
      <c r="H47" s="1238"/>
      <c r="I47" s="346" t="s">
        <v>489</v>
      </c>
      <c r="J47" s="347" t="s">
        <v>489</v>
      </c>
      <c r="K47" s="347" t="s">
        <v>489</v>
      </c>
      <c r="L47" s="347" t="s">
        <v>489</v>
      </c>
      <c r="M47" s="348" t="s">
        <v>489</v>
      </c>
    </row>
    <row r="48" spans="2:13" ht="27.75" customHeight="1" x14ac:dyDescent="0.15">
      <c r="B48" s="1222"/>
      <c r="C48" s="1223"/>
      <c r="D48" s="106"/>
      <c r="E48" s="1226" t="s">
        <v>38</v>
      </c>
      <c r="F48" s="1226"/>
      <c r="G48" s="1226"/>
      <c r="H48" s="1227"/>
      <c r="I48" s="346" t="s">
        <v>489</v>
      </c>
      <c r="J48" s="347" t="s">
        <v>489</v>
      </c>
      <c r="K48" s="347" t="s">
        <v>489</v>
      </c>
      <c r="L48" s="347" t="s">
        <v>489</v>
      </c>
      <c r="M48" s="348" t="s">
        <v>489</v>
      </c>
    </row>
    <row r="49" spans="2:13" ht="27.75" customHeight="1" x14ac:dyDescent="0.15">
      <c r="B49" s="1224"/>
      <c r="C49" s="1225"/>
      <c r="D49" s="106"/>
      <c r="E49" s="1226" t="s">
        <v>39</v>
      </c>
      <c r="F49" s="1226"/>
      <c r="G49" s="1226"/>
      <c r="H49" s="1227"/>
      <c r="I49" s="346" t="s">
        <v>489</v>
      </c>
      <c r="J49" s="347" t="s">
        <v>489</v>
      </c>
      <c r="K49" s="347" t="s">
        <v>489</v>
      </c>
      <c r="L49" s="347" t="s">
        <v>489</v>
      </c>
      <c r="M49" s="348" t="s">
        <v>489</v>
      </c>
    </row>
    <row r="50" spans="2:13" ht="27.75" customHeight="1" x14ac:dyDescent="0.15">
      <c r="B50" s="1220" t="s">
        <v>40</v>
      </c>
      <c r="C50" s="1221"/>
      <c r="D50" s="109"/>
      <c r="E50" s="1226" t="s">
        <v>41</v>
      </c>
      <c r="F50" s="1226"/>
      <c r="G50" s="1226"/>
      <c r="H50" s="1227"/>
      <c r="I50" s="346">
        <v>1305</v>
      </c>
      <c r="J50" s="347">
        <v>1599</v>
      </c>
      <c r="K50" s="347">
        <v>1892</v>
      </c>
      <c r="L50" s="347">
        <v>2087</v>
      </c>
      <c r="M50" s="348">
        <v>2323</v>
      </c>
    </row>
    <row r="51" spans="2:13" ht="27.75" customHeight="1" x14ac:dyDescent="0.15">
      <c r="B51" s="1222"/>
      <c r="C51" s="1223"/>
      <c r="D51" s="106"/>
      <c r="E51" s="1226" t="s">
        <v>42</v>
      </c>
      <c r="F51" s="1226"/>
      <c r="G51" s="1226"/>
      <c r="H51" s="1227"/>
      <c r="I51" s="346">
        <v>2025</v>
      </c>
      <c r="J51" s="347">
        <v>1959</v>
      </c>
      <c r="K51" s="347">
        <v>1884</v>
      </c>
      <c r="L51" s="347">
        <v>1642</v>
      </c>
      <c r="M51" s="348">
        <v>1459</v>
      </c>
    </row>
    <row r="52" spans="2:13" ht="27.75" customHeight="1" x14ac:dyDescent="0.15">
      <c r="B52" s="1224"/>
      <c r="C52" s="1225"/>
      <c r="D52" s="106"/>
      <c r="E52" s="1226" t="s">
        <v>43</v>
      </c>
      <c r="F52" s="1226"/>
      <c r="G52" s="1226"/>
      <c r="H52" s="1227"/>
      <c r="I52" s="346">
        <v>7151</v>
      </c>
      <c r="J52" s="347">
        <v>7065</v>
      </c>
      <c r="K52" s="347">
        <v>6772</v>
      </c>
      <c r="L52" s="347">
        <v>6372</v>
      </c>
      <c r="M52" s="348">
        <v>6244</v>
      </c>
    </row>
    <row r="53" spans="2:13" ht="27.75" customHeight="1" thickBot="1" x14ac:dyDescent="0.2">
      <c r="B53" s="1228" t="s">
        <v>19</v>
      </c>
      <c r="C53" s="1229"/>
      <c r="D53" s="110"/>
      <c r="E53" s="1230" t="s">
        <v>44</v>
      </c>
      <c r="F53" s="1230"/>
      <c r="G53" s="1230"/>
      <c r="H53" s="1231"/>
      <c r="I53" s="349">
        <v>3682</v>
      </c>
      <c r="J53" s="350">
        <v>3321</v>
      </c>
      <c r="K53" s="350">
        <v>3259</v>
      </c>
      <c r="L53" s="350">
        <v>3194</v>
      </c>
      <c r="M53" s="351">
        <v>2803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S8Zl+KMMACozhqchjVZVrVtaZI6SSC7MLKJWfO02sDtJHtf9rwqUpMVD5qiQ5Udv4I4fxi1y7J1rzZ1tvxXslA==" saltValue="9z189AA+UkAPo94W9bj6V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470</v>
      </c>
      <c r="G55" s="352">
        <v>470</v>
      </c>
      <c r="H55" s="353">
        <v>470</v>
      </c>
    </row>
    <row r="56" spans="2:8" ht="52.5" customHeight="1" x14ac:dyDescent="0.15">
      <c r="B56" s="122"/>
      <c r="C56" s="1249" t="s">
        <v>47</v>
      </c>
      <c r="D56" s="1249"/>
      <c r="E56" s="1250"/>
      <c r="F56" s="354">
        <v>207</v>
      </c>
      <c r="G56" s="354">
        <v>232</v>
      </c>
      <c r="H56" s="355">
        <v>232</v>
      </c>
    </row>
    <row r="57" spans="2:8" ht="53.25" customHeight="1" x14ac:dyDescent="0.15">
      <c r="B57" s="122"/>
      <c r="C57" s="1251" t="s">
        <v>48</v>
      </c>
      <c r="D57" s="1251"/>
      <c r="E57" s="1252"/>
      <c r="F57" s="356">
        <v>903</v>
      </c>
      <c r="G57" s="356">
        <v>1117</v>
      </c>
      <c r="H57" s="357">
        <v>1358</v>
      </c>
    </row>
    <row r="58" spans="2:8" ht="45.75" customHeight="1" x14ac:dyDescent="0.15">
      <c r="B58" s="123"/>
      <c r="C58" s="1239" t="s">
        <v>559</v>
      </c>
      <c r="D58" s="1240"/>
      <c r="E58" s="1241"/>
      <c r="F58" s="358">
        <v>495</v>
      </c>
      <c r="G58" s="358">
        <v>727</v>
      </c>
      <c r="H58" s="359">
        <v>939</v>
      </c>
    </row>
    <row r="59" spans="2:8" ht="45.75" customHeight="1" x14ac:dyDescent="0.15">
      <c r="B59" s="123"/>
      <c r="C59" s="1239" t="s">
        <v>560</v>
      </c>
      <c r="D59" s="1240"/>
      <c r="E59" s="1241"/>
      <c r="F59" s="358">
        <v>133</v>
      </c>
      <c r="G59" s="358">
        <v>133</v>
      </c>
      <c r="H59" s="359">
        <v>133</v>
      </c>
    </row>
    <row r="60" spans="2:8" ht="45.75" customHeight="1" x14ac:dyDescent="0.15">
      <c r="B60" s="123"/>
      <c r="C60" s="1239" t="s">
        <v>561</v>
      </c>
      <c r="D60" s="1240"/>
      <c r="E60" s="1241"/>
      <c r="F60" s="358">
        <v>106</v>
      </c>
      <c r="G60" s="358">
        <v>106</v>
      </c>
      <c r="H60" s="359">
        <v>106</v>
      </c>
    </row>
    <row r="61" spans="2:8" ht="45.75" customHeight="1" x14ac:dyDescent="0.15">
      <c r="B61" s="123"/>
      <c r="C61" s="1239" t="s">
        <v>562</v>
      </c>
      <c r="D61" s="1240"/>
      <c r="E61" s="1241"/>
      <c r="F61" s="358">
        <v>68</v>
      </c>
      <c r="G61" s="358">
        <v>58</v>
      </c>
      <c r="H61" s="359">
        <v>63</v>
      </c>
    </row>
    <row r="62" spans="2:8" ht="45.75" customHeight="1" thickBot="1" x14ac:dyDescent="0.2">
      <c r="B62" s="124"/>
      <c r="C62" s="1242" t="s">
        <v>563</v>
      </c>
      <c r="D62" s="1243"/>
      <c r="E62" s="1244"/>
      <c r="F62" s="360">
        <v>0</v>
      </c>
      <c r="G62" s="360">
        <v>16</v>
      </c>
      <c r="H62" s="361">
        <v>32</v>
      </c>
    </row>
    <row r="63" spans="2:8" ht="52.5" customHeight="1" thickBot="1" x14ac:dyDescent="0.2">
      <c r="B63" s="125"/>
      <c r="C63" s="1245" t="s">
        <v>49</v>
      </c>
      <c r="D63" s="1245"/>
      <c r="E63" s="1246"/>
      <c r="F63" s="362">
        <v>1579</v>
      </c>
      <c r="G63" s="362">
        <v>1819</v>
      </c>
      <c r="H63" s="363">
        <v>2060</v>
      </c>
    </row>
    <row r="64" spans="2:8" x14ac:dyDescent="0.15"/>
  </sheetData>
  <sheetProtection algorithmName="SHA-512" hashValue="SRXPFmF7/ER/WA+HBM04ketVwAYEMnCAs3gNi+Q+v6FMqGQ96ErLLsrP9pPxN0tcYFqMyTRFpUla5Z2A5EfBuw==" saltValue="BB48EB8Zb7KAWKYu8p+z3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4" t="s">
        <v>586</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x14ac:dyDescent="0.15">
      <c r="B44" s="372"/>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x14ac:dyDescent="0.15">
      <c r="B45" s="372"/>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x14ac:dyDescent="0.15">
      <c r="B46" s="372"/>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x14ac:dyDescent="0.15">
      <c r="B47" s="372"/>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576</v>
      </c>
    </row>
    <row r="50" spans="1:109" x14ac:dyDescent="0.15">
      <c r="B50" s="372"/>
      <c r="G50" s="1263"/>
      <c r="H50" s="1263"/>
      <c r="I50" s="1263"/>
      <c r="J50" s="1263"/>
      <c r="K50" s="382"/>
      <c r="L50" s="382"/>
      <c r="M50" s="383"/>
      <c r="N50" s="383"/>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528</v>
      </c>
      <c r="BQ50" s="1267"/>
      <c r="BR50" s="1267"/>
      <c r="BS50" s="1267"/>
      <c r="BT50" s="1267"/>
      <c r="BU50" s="1267"/>
      <c r="BV50" s="1267"/>
      <c r="BW50" s="1267"/>
      <c r="BX50" s="1267" t="s">
        <v>529</v>
      </c>
      <c r="BY50" s="1267"/>
      <c r="BZ50" s="1267"/>
      <c r="CA50" s="1267"/>
      <c r="CB50" s="1267"/>
      <c r="CC50" s="1267"/>
      <c r="CD50" s="1267"/>
      <c r="CE50" s="1267"/>
      <c r="CF50" s="1267" t="s">
        <v>530</v>
      </c>
      <c r="CG50" s="1267"/>
      <c r="CH50" s="1267"/>
      <c r="CI50" s="1267"/>
      <c r="CJ50" s="1267"/>
      <c r="CK50" s="1267"/>
      <c r="CL50" s="1267"/>
      <c r="CM50" s="1267"/>
      <c r="CN50" s="1267" t="s">
        <v>531</v>
      </c>
      <c r="CO50" s="1267"/>
      <c r="CP50" s="1267"/>
      <c r="CQ50" s="1267"/>
      <c r="CR50" s="1267"/>
      <c r="CS50" s="1267"/>
      <c r="CT50" s="1267"/>
      <c r="CU50" s="1267"/>
      <c r="CV50" s="1267" t="s">
        <v>532</v>
      </c>
      <c r="CW50" s="1267"/>
      <c r="CX50" s="1267"/>
      <c r="CY50" s="1267"/>
      <c r="CZ50" s="1267"/>
      <c r="DA50" s="1267"/>
      <c r="DB50" s="1267"/>
      <c r="DC50" s="1267"/>
    </row>
    <row r="51" spans="1:109" ht="13.5" customHeight="1" x14ac:dyDescent="0.15">
      <c r="B51" s="372"/>
      <c r="G51" s="1268"/>
      <c r="H51" s="1268"/>
      <c r="I51" s="1271"/>
      <c r="J51" s="1271"/>
      <c r="K51" s="1269"/>
      <c r="L51" s="1269"/>
      <c r="M51" s="1269"/>
      <c r="N51" s="1269"/>
      <c r="AM51" s="381"/>
      <c r="AN51" s="1270" t="s">
        <v>577</v>
      </c>
      <c r="AO51" s="1270"/>
      <c r="AP51" s="1270"/>
      <c r="AQ51" s="1270"/>
      <c r="AR51" s="1270"/>
      <c r="AS51" s="1270"/>
      <c r="AT51" s="1270"/>
      <c r="AU51" s="1270"/>
      <c r="AV51" s="1270"/>
      <c r="AW51" s="1270"/>
      <c r="AX51" s="1270"/>
      <c r="AY51" s="1270"/>
      <c r="AZ51" s="1270"/>
      <c r="BA51" s="1270"/>
      <c r="BB51" s="1270" t="s">
        <v>578</v>
      </c>
      <c r="BC51" s="1270"/>
      <c r="BD51" s="1270"/>
      <c r="BE51" s="1270"/>
      <c r="BF51" s="1270"/>
      <c r="BG51" s="1270"/>
      <c r="BH51" s="1270"/>
      <c r="BI51" s="1270"/>
      <c r="BJ51" s="1270"/>
      <c r="BK51" s="1270"/>
      <c r="BL51" s="1270"/>
      <c r="BM51" s="1270"/>
      <c r="BN51" s="1270"/>
      <c r="BO51" s="1270"/>
      <c r="BP51" s="1253">
        <v>96.6</v>
      </c>
      <c r="BQ51" s="1253"/>
      <c r="BR51" s="1253"/>
      <c r="BS51" s="1253"/>
      <c r="BT51" s="1253"/>
      <c r="BU51" s="1253"/>
      <c r="BV51" s="1253"/>
      <c r="BW51" s="1253"/>
      <c r="BX51" s="1253">
        <v>82.9</v>
      </c>
      <c r="BY51" s="1253"/>
      <c r="BZ51" s="1253"/>
      <c r="CA51" s="1253"/>
      <c r="CB51" s="1253"/>
      <c r="CC51" s="1253"/>
      <c r="CD51" s="1253"/>
      <c r="CE51" s="1253"/>
      <c r="CF51" s="1253">
        <v>86.4</v>
      </c>
      <c r="CG51" s="1253"/>
      <c r="CH51" s="1253"/>
      <c r="CI51" s="1253"/>
      <c r="CJ51" s="1253"/>
      <c r="CK51" s="1253"/>
      <c r="CL51" s="1253"/>
      <c r="CM51" s="1253"/>
      <c r="CN51" s="1253">
        <v>81.2</v>
      </c>
      <c r="CO51" s="1253"/>
      <c r="CP51" s="1253"/>
      <c r="CQ51" s="1253"/>
      <c r="CR51" s="1253"/>
      <c r="CS51" s="1253"/>
      <c r="CT51" s="1253"/>
      <c r="CU51" s="1253"/>
      <c r="CV51" s="1253">
        <v>69.5</v>
      </c>
      <c r="CW51" s="1253"/>
      <c r="CX51" s="1253"/>
      <c r="CY51" s="1253"/>
      <c r="CZ51" s="1253"/>
      <c r="DA51" s="1253"/>
      <c r="DB51" s="1253"/>
      <c r="DC51" s="1253"/>
    </row>
    <row r="52" spans="1:109" x14ac:dyDescent="0.15">
      <c r="B52" s="372"/>
      <c r="G52" s="1268"/>
      <c r="H52" s="1268"/>
      <c r="I52" s="1271"/>
      <c r="J52" s="1271"/>
      <c r="K52" s="1269"/>
      <c r="L52" s="1269"/>
      <c r="M52" s="1269"/>
      <c r="N52" s="1269"/>
      <c r="AM52" s="38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8"/>
      <c r="H53" s="1268"/>
      <c r="I53" s="1263"/>
      <c r="J53" s="1263"/>
      <c r="K53" s="1269"/>
      <c r="L53" s="1269"/>
      <c r="M53" s="1269"/>
      <c r="N53" s="1269"/>
      <c r="AM53" s="381"/>
      <c r="AN53" s="1270"/>
      <c r="AO53" s="1270"/>
      <c r="AP53" s="1270"/>
      <c r="AQ53" s="1270"/>
      <c r="AR53" s="1270"/>
      <c r="AS53" s="1270"/>
      <c r="AT53" s="1270"/>
      <c r="AU53" s="1270"/>
      <c r="AV53" s="1270"/>
      <c r="AW53" s="1270"/>
      <c r="AX53" s="1270"/>
      <c r="AY53" s="1270"/>
      <c r="AZ53" s="1270"/>
      <c r="BA53" s="1270"/>
      <c r="BB53" s="1270" t="s">
        <v>579</v>
      </c>
      <c r="BC53" s="1270"/>
      <c r="BD53" s="1270"/>
      <c r="BE53" s="1270"/>
      <c r="BF53" s="1270"/>
      <c r="BG53" s="1270"/>
      <c r="BH53" s="1270"/>
      <c r="BI53" s="1270"/>
      <c r="BJ53" s="1270"/>
      <c r="BK53" s="1270"/>
      <c r="BL53" s="1270"/>
      <c r="BM53" s="1270"/>
      <c r="BN53" s="1270"/>
      <c r="BO53" s="1270"/>
      <c r="BP53" s="1253">
        <v>48.9</v>
      </c>
      <c r="BQ53" s="1253"/>
      <c r="BR53" s="1253"/>
      <c r="BS53" s="1253"/>
      <c r="BT53" s="1253"/>
      <c r="BU53" s="1253"/>
      <c r="BV53" s="1253"/>
      <c r="BW53" s="1253"/>
      <c r="BX53" s="1253">
        <v>49</v>
      </c>
      <c r="BY53" s="1253"/>
      <c r="BZ53" s="1253"/>
      <c r="CA53" s="1253"/>
      <c r="CB53" s="1253"/>
      <c r="CC53" s="1253"/>
      <c r="CD53" s="1253"/>
      <c r="CE53" s="1253"/>
      <c r="CF53" s="1253">
        <v>50.4</v>
      </c>
      <c r="CG53" s="1253"/>
      <c r="CH53" s="1253"/>
      <c r="CI53" s="1253"/>
      <c r="CJ53" s="1253"/>
      <c r="CK53" s="1253"/>
      <c r="CL53" s="1253"/>
      <c r="CM53" s="1253"/>
      <c r="CN53" s="1253">
        <v>51.5</v>
      </c>
      <c r="CO53" s="1253"/>
      <c r="CP53" s="1253"/>
      <c r="CQ53" s="1253"/>
      <c r="CR53" s="1253"/>
      <c r="CS53" s="1253"/>
      <c r="CT53" s="1253"/>
      <c r="CU53" s="1253"/>
      <c r="CV53" s="1253">
        <v>52.9</v>
      </c>
      <c r="CW53" s="1253"/>
      <c r="CX53" s="1253"/>
      <c r="CY53" s="1253"/>
      <c r="CZ53" s="1253"/>
      <c r="DA53" s="1253"/>
      <c r="DB53" s="1253"/>
      <c r="DC53" s="1253"/>
    </row>
    <row r="54" spans="1:109" x14ac:dyDescent="0.15">
      <c r="A54" s="380"/>
      <c r="B54" s="372"/>
      <c r="G54" s="1268"/>
      <c r="H54" s="1268"/>
      <c r="I54" s="1263"/>
      <c r="J54" s="1263"/>
      <c r="K54" s="1269"/>
      <c r="L54" s="1269"/>
      <c r="M54" s="1269"/>
      <c r="N54" s="1269"/>
      <c r="AM54" s="38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63"/>
      <c r="H55" s="1263"/>
      <c r="I55" s="1263"/>
      <c r="J55" s="1263"/>
      <c r="K55" s="1269"/>
      <c r="L55" s="1269"/>
      <c r="M55" s="1269"/>
      <c r="N55" s="1269"/>
      <c r="AN55" s="1267" t="s">
        <v>581</v>
      </c>
      <c r="AO55" s="1267"/>
      <c r="AP55" s="1267"/>
      <c r="AQ55" s="1267"/>
      <c r="AR55" s="1267"/>
      <c r="AS55" s="1267"/>
      <c r="AT55" s="1267"/>
      <c r="AU55" s="1267"/>
      <c r="AV55" s="1267"/>
      <c r="AW55" s="1267"/>
      <c r="AX55" s="1267"/>
      <c r="AY55" s="1267"/>
      <c r="AZ55" s="1267"/>
      <c r="BA55" s="1267"/>
      <c r="BB55" s="1270" t="s">
        <v>582</v>
      </c>
      <c r="BC55" s="1270"/>
      <c r="BD55" s="1270"/>
      <c r="BE55" s="1270"/>
      <c r="BF55" s="1270"/>
      <c r="BG55" s="1270"/>
      <c r="BH55" s="1270"/>
      <c r="BI55" s="1270"/>
      <c r="BJ55" s="1270"/>
      <c r="BK55" s="1270"/>
      <c r="BL55" s="1270"/>
      <c r="BM55" s="1270"/>
      <c r="BN55" s="1270"/>
      <c r="BO55" s="1270"/>
      <c r="BP55" s="1253">
        <v>12.8</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63"/>
      <c r="H57" s="1263"/>
      <c r="I57" s="1272"/>
      <c r="J57" s="1272"/>
      <c r="K57" s="1269"/>
      <c r="L57" s="1269"/>
      <c r="M57" s="1269"/>
      <c r="N57" s="1269"/>
      <c r="AM57" s="366"/>
      <c r="AN57" s="1267"/>
      <c r="AO57" s="1267"/>
      <c r="AP57" s="1267"/>
      <c r="AQ57" s="1267"/>
      <c r="AR57" s="1267"/>
      <c r="AS57" s="1267"/>
      <c r="AT57" s="1267"/>
      <c r="AU57" s="1267"/>
      <c r="AV57" s="1267"/>
      <c r="AW57" s="1267"/>
      <c r="AX57" s="1267"/>
      <c r="AY57" s="1267"/>
      <c r="AZ57" s="1267"/>
      <c r="BA57" s="1267"/>
      <c r="BB57" s="1270" t="s">
        <v>579</v>
      </c>
      <c r="BC57" s="1270"/>
      <c r="BD57" s="1270"/>
      <c r="BE57" s="1270"/>
      <c r="BF57" s="1270"/>
      <c r="BG57" s="1270"/>
      <c r="BH57" s="1270"/>
      <c r="BI57" s="1270"/>
      <c r="BJ57" s="1270"/>
      <c r="BK57" s="1270"/>
      <c r="BL57" s="1270"/>
      <c r="BM57" s="1270"/>
      <c r="BN57" s="1270"/>
      <c r="BO57" s="1270"/>
      <c r="BP57" s="1253">
        <v>61.2</v>
      </c>
      <c r="BQ57" s="1253"/>
      <c r="BR57" s="1253"/>
      <c r="BS57" s="1253"/>
      <c r="BT57" s="1253"/>
      <c r="BU57" s="1253"/>
      <c r="BV57" s="1253"/>
      <c r="BW57" s="1253"/>
      <c r="BX57" s="1253">
        <v>63.1</v>
      </c>
      <c r="BY57" s="1253"/>
      <c r="BZ57" s="1253"/>
      <c r="CA57" s="1253"/>
      <c r="CB57" s="1253"/>
      <c r="CC57" s="1253"/>
      <c r="CD57" s="1253"/>
      <c r="CE57" s="1253"/>
      <c r="CF57" s="1253">
        <v>64.2</v>
      </c>
      <c r="CG57" s="1253"/>
      <c r="CH57" s="1253"/>
      <c r="CI57" s="1253"/>
      <c r="CJ57" s="1253"/>
      <c r="CK57" s="1253"/>
      <c r="CL57" s="1253"/>
      <c r="CM57" s="1253"/>
      <c r="CN57" s="1253">
        <v>64.2</v>
      </c>
      <c r="CO57" s="1253"/>
      <c r="CP57" s="1253"/>
      <c r="CQ57" s="1253"/>
      <c r="CR57" s="1253"/>
      <c r="CS57" s="1253"/>
      <c r="CT57" s="1253"/>
      <c r="CU57" s="1253"/>
      <c r="CV57" s="1253">
        <v>65</v>
      </c>
      <c r="CW57" s="1253"/>
      <c r="CX57" s="1253"/>
      <c r="CY57" s="1253"/>
      <c r="CZ57" s="1253"/>
      <c r="DA57" s="1253"/>
      <c r="DB57" s="1253"/>
      <c r="DC57" s="1253"/>
      <c r="DD57" s="385"/>
      <c r="DE57" s="384"/>
    </row>
    <row r="58" spans="1:109" s="380" customFormat="1" x14ac:dyDescent="0.15">
      <c r="A58" s="366"/>
      <c r="B58" s="384"/>
      <c r="G58" s="1263"/>
      <c r="H58" s="1263"/>
      <c r="I58" s="1272"/>
      <c r="J58" s="1272"/>
      <c r="K58" s="1269"/>
      <c r="L58" s="1269"/>
      <c r="M58" s="1269"/>
      <c r="N58" s="1269"/>
      <c r="AM58" s="366"/>
      <c r="AN58" s="1267"/>
      <c r="AO58" s="1267"/>
      <c r="AP58" s="1267"/>
      <c r="AQ58" s="1267"/>
      <c r="AR58" s="1267"/>
      <c r="AS58" s="1267"/>
      <c r="AT58" s="1267"/>
      <c r="AU58" s="1267"/>
      <c r="AV58" s="1267"/>
      <c r="AW58" s="1267"/>
      <c r="AX58" s="1267"/>
      <c r="AY58" s="1267"/>
      <c r="AZ58" s="1267"/>
      <c r="BA58" s="1267"/>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583</v>
      </c>
    </row>
    <row r="64" spans="1:109" x14ac:dyDescent="0.15">
      <c r="B64" s="372"/>
      <c r="G64" s="379"/>
      <c r="I64" s="392"/>
      <c r="J64" s="392"/>
      <c r="K64" s="392"/>
      <c r="L64" s="392"/>
      <c r="M64" s="392"/>
      <c r="N64" s="393"/>
      <c r="AM64" s="379"/>
      <c r="AN64" s="379" t="s">
        <v>575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4" t="s">
        <v>587</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x14ac:dyDescent="0.15">
      <c r="B66" s="372"/>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x14ac:dyDescent="0.15">
      <c r="B67" s="372"/>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x14ac:dyDescent="0.15">
      <c r="B68" s="372"/>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x14ac:dyDescent="0.15">
      <c r="B69" s="372"/>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576</v>
      </c>
    </row>
    <row r="72" spans="2:107" x14ac:dyDescent="0.15">
      <c r="B72" s="372"/>
      <c r="G72" s="1263"/>
      <c r="H72" s="1263"/>
      <c r="I72" s="1263"/>
      <c r="J72" s="1263"/>
      <c r="K72" s="382"/>
      <c r="L72" s="382"/>
      <c r="M72" s="383"/>
      <c r="N72" s="383"/>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528</v>
      </c>
      <c r="BQ72" s="1267"/>
      <c r="BR72" s="1267"/>
      <c r="BS72" s="1267"/>
      <c r="BT72" s="1267"/>
      <c r="BU72" s="1267"/>
      <c r="BV72" s="1267"/>
      <c r="BW72" s="1267"/>
      <c r="BX72" s="1267" t="s">
        <v>529</v>
      </c>
      <c r="BY72" s="1267"/>
      <c r="BZ72" s="1267"/>
      <c r="CA72" s="1267"/>
      <c r="CB72" s="1267"/>
      <c r="CC72" s="1267"/>
      <c r="CD72" s="1267"/>
      <c r="CE72" s="1267"/>
      <c r="CF72" s="1267" t="s">
        <v>530</v>
      </c>
      <c r="CG72" s="1267"/>
      <c r="CH72" s="1267"/>
      <c r="CI72" s="1267"/>
      <c r="CJ72" s="1267"/>
      <c r="CK72" s="1267"/>
      <c r="CL72" s="1267"/>
      <c r="CM72" s="1267"/>
      <c r="CN72" s="1267" t="s">
        <v>531</v>
      </c>
      <c r="CO72" s="1267"/>
      <c r="CP72" s="1267"/>
      <c r="CQ72" s="1267"/>
      <c r="CR72" s="1267"/>
      <c r="CS72" s="1267"/>
      <c r="CT72" s="1267"/>
      <c r="CU72" s="1267"/>
      <c r="CV72" s="1267" t="s">
        <v>532</v>
      </c>
      <c r="CW72" s="1267"/>
      <c r="CX72" s="1267"/>
      <c r="CY72" s="1267"/>
      <c r="CZ72" s="1267"/>
      <c r="DA72" s="1267"/>
      <c r="DB72" s="1267"/>
      <c r="DC72" s="1267"/>
    </row>
    <row r="73" spans="2:107" x14ac:dyDescent="0.15">
      <c r="B73" s="372"/>
      <c r="G73" s="1268"/>
      <c r="H73" s="1268"/>
      <c r="I73" s="1268"/>
      <c r="J73" s="1268"/>
      <c r="K73" s="1273"/>
      <c r="L73" s="1273"/>
      <c r="M73" s="1273"/>
      <c r="N73" s="1273"/>
      <c r="AM73" s="381"/>
      <c r="AN73" s="1270" t="s">
        <v>577</v>
      </c>
      <c r="AO73" s="1270"/>
      <c r="AP73" s="1270"/>
      <c r="AQ73" s="1270"/>
      <c r="AR73" s="1270"/>
      <c r="AS73" s="1270"/>
      <c r="AT73" s="1270"/>
      <c r="AU73" s="1270"/>
      <c r="AV73" s="1270"/>
      <c r="AW73" s="1270"/>
      <c r="AX73" s="1270"/>
      <c r="AY73" s="1270"/>
      <c r="AZ73" s="1270"/>
      <c r="BA73" s="1270"/>
      <c r="BB73" s="1270" t="s">
        <v>578</v>
      </c>
      <c r="BC73" s="1270"/>
      <c r="BD73" s="1270"/>
      <c r="BE73" s="1270"/>
      <c r="BF73" s="1270"/>
      <c r="BG73" s="1270"/>
      <c r="BH73" s="1270"/>
      <c r="BI73" s="1270"/>
      <c r="BJ73" s="1270"/>
      <c r="BK73" s="1270"/>
      <c r="BL73" s="1270"/>
      <c r="BM73" s="1270"/>
      <c r="BN73" s="1270"/>
      <c r="BO73" s="1270"/>
      <c r="BP73" s="1253">
        <v>96.6</v>
      </c>
      <c r="BQ73" s="1253"/>
      <c r="BR73" s="1253"/>
      <c r="BS73" s="1253"/>
      <c r="BT73" s="1253"/>
      <c r="BU73" s="1253"/>
      <c r="BV73" s="1253"/>
      <c r="BW73" s="1253"/>
      <c r="BX73" s="1253">
        <v>82.9</v>
      </c>
      <c r="BY73" s="1253"/>
      <c r="BZ73" s="1253"/>
      <c r="CA73" s="1253"/>
      <c r="CB73" s="1253"/>
      <c r="CC73" s="1253"/>
      <c r="CD73" s="1253"/>
      <c r="CE73" s="1253"/>
      <c r="CF73" s="1253">
        <v>86.4</v>
      </c>
      <c r="CG73" s="1253"/>
      <c r="CH73" s="1253"/>
      <c r="CI73" s="1253"/>
      <c r="CJ73" s="1253"/>
      <c r="CK73" s="1253"/>
      <c r="CL73" s="1253"/>
      <c r="CM73" s="1253"/>
      <c r="CN73" s="1253">
        <v>81.2</v>
      </c>
      <c r="CO73" s="1253"/>
      <c r="CP73" s="1253"/>
      <c r="CQ73" s="1253"/>
      <c r="CR73" s="1253"/>
      <c r="CS73" s="1253"/>
      <c r="CT73" s="1253"/>
      <c r="CU73" s="1253"/>
      <c r="CV73" s="1253">
        <v>69.5</v>
      </c>
      <c r="CW73" s="1253"/>
      <c r="CX73" s="1253"/>
      <c r="CY73" s="1253"/>
      <c r="CZ73" s="1253"/>
      <c r="DA73" s="1253"/>
      <c r="DB73" s="1253"/>
      <c r="DC73" s="1253"/>
    </row>
    <row r="74" spans="2:107" x14ac:dyDescent="0.15">
      <c r="B74" s="372"/>
      <c r="G74" s="1268"/>
      <c r="H74" s="1268"/>
      <c r="I74" s="1268"/>
      <c r="J74" s="1268"/>
      <c r="K74" s="1273"/>
      <c r="L74" s="1273"/>
      <c r="M74" s="1273"/>
      <c r="N74" s="1273"/>
      <c r="AM74" s="38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8"/>
      <c r="H75" s="1268"/>
      <c r="I75" s="1263"/>
      <c r="J75" s="1263"/>
      <c r="K75" s="1269"/>
      <c r="L75" s="1269"/>
      <c r="M75" s="1269"/>
      <c r="N75" s="1269"/>
      <c r="AM75" s="381"/>
      <c r="AN75" s="1270"/>
      <c r="AO75" s="1270"/>
      <c r="AP75" s="1270"/>
      <c r="AQ75" s="1270"/>
      <c r="AR75" s="1270"/>
      <c r="AS75" s="1270"/>
      <c r="AT75" s="1270"/>
      <c r="AU75" s="1270"/>
      <c r="AV75" s="1270"/>
      <c r="AW75" s="1270"/>
      <c r="AX75" s="1270"/>
      <c r="AY75" s="1270"/>
      <c r="AZ75" s="1270"/>
      <c r="BA75" s="1270"/>
      <c r="BB75" s="1270" t="s">
        <v>584</v>
      </c>
      <c r="BC75" s="1270"/>
      <c r="BD75" s="1270"/>
      <c r="BE75" s="1270"/>
      <c r="BF75" s="1270"/>
      <c r="BG75" s="1270"/>
      <c r="BH75" s="1270"/>
      <c r="BI75" s="1270"/>
      <c r="BJ75" s="1270"/>
      <c r="BK75" s="1270"/>
      <c r="BL75" s="1270"/>
      <c r="BM75" s="1270"/>
      <c r="BN75" s="1270"/>
      <c r="BO75" s="1270"/>
      <c r="BP75" s="1253">
        <v>6.5</v>
      </c>
      <c r="BQ75" s="1253"/>
      <c r="BR75" s="1253"/>
      <c r="BS75" s="1253"/>
      <c r="BT75" s="1253"/>
      <c r="BU75" s="1253"/>
      <c r="BV75" s="1253"/>
      <c r="BW75" s="1253"/>
      <c r="BX75" s="1253">
        <v>6.4</v>
      </c>
      <c r="BY75" s="1253"/>
      <c r="BZ75" s="1253"/>
      <c r="CA75" s="1253"/>
      <c r="CB75" s="1253"/>
      <c r="CC75" s="1253"/>
      <c r="CD75" s="1253"/>
      <c r="CE75" s="1253"/>
      <c r="CF75" s="1253">
        <v>6.9</v>
      </c>
      <c r="CG75" s="1253"/>
      <c r="CH75" s="1253"/>
      <c r="CI75" s="1253"/>
      <c r="CJ75" s="1253"/>
      <c r="CK75" s="1253"/>
      <c r="CL75" s="1253"/>
      <c r="CM75" s="1253"/>
      <c r="CN75" s="1253">
        <v>7.8</v>
      </c>
      <c r="CO75" s="1253"/>
      <c r="CP75" s="1253"/>
      <c r="CQ75" s="1253"/>
      <c r="CR75" s="1253"/>
      <c r="CS75" s="1253"/>
      <c r="CT75" s="1253"/>
      <c r="CU75" s="1253"/>
      <c r="CV75" s="1253">
        <v>8.5</v>
      </c>
      <c r="CW75" s="1253"/>
      <c r="CX75" s="1253"/>
      <c r="CY75" s="1253"/>
      <c r="CZ75" s="1253"/>
      <c r="DA75" s="1253"/>
      <c r="DB75" s="1253"/>
      <c r="DC75" s="1253"/>
    </row>
    <row r="76" spans="2:107" x14ac:dyDescent="0.15">
      <c r="B76" s="372"/>
      <c r="G76" s="1268"/>
      <c r="H76" s="1268"/>
      <c r="I76" s="1263"/>
      <c r="J76" s="1263"/>
      <c r="K76" s="1269"/>
      <c r="L76" s="1269"/>
      <c r="M76" s="1269"/>
      <c r="N76" s="1269"/>
      <c r="AM76" s="38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63"/>
      <c r="H77" s="1263"/>
      <c r="I77" s="1263"/>
      <c r="J77" s="1263"/>
      <c r="K77" s="1273"/>
      <c r="L77" s="1273"/>
      <c r="M77" s="1273"/>
      <c r="N77" s="1273"/>
      <c r="AN77" s="1267" t="s">
        <v>580</v>
      </c>
      <c r="AO77" s="1267"/>
      <c r="AP77" s="1267"/>
      <c r="AQ77" s="1267"/>
      <c r="AR77" s="1267"/>
      <c r="AS77" s="1267"/>
      <c r="AT77" s="1267"/>
      <c r="AU77" s="1267"/>
      <c r="AV77" s="1267"/>
      <c r="AW77" s="1267"/>
      <c r="AX77" s="1267"/>
      <c r="AY77" s="1267"/>
      <c r="AZ77" s="1267"/>
      <c r="BA77" s="1267"/>
      <c r="BB77" s="1270" t="s">
        <v>582</v>
      </c>
      <c r="BC77" s="1270"/>
      <c r="BD77" s="1270"/>
      <c r="BE77" s="1270"/>
      <c r="BF77" s="1270"/>
      <c r="BG77" s="1270"/>
      <c r="BH77" s="1270"/>
      <c r="BI77" s="1270"/>
      <c r="BJ77" s="1270"/>
      <c r="BK77" s="1270"/>
      <c r="BL77" s="1270"/>
      <c r="BM77" s="1270"/>
      <c r="BN77" s="1270"/>
      <c r="BO77" s="1270"/>
      <c r="BP77" s="1253">
        <v>12.8</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63"/>
      <c r="H78" s="1263"/>
      <c r="I78" s="1263"/>
      <c r="J78" s="1263"/>
      <c r="K78" s="1273"/>
      <c r="L78" s="1273"/>
      <c r="M78" s="1273"/>
      <c r="N78" s="1273"/>
      <c r="AN78" s="1267"/>
      <c r="AO78" s="1267"/>
      <c r="AP78" s="1267"/>
      <c r="AQ78" s="1267"/>
      <c r="AR78" s="1267"/>
      <c r="AS78" s="1267"/>
      <c r="AT78" s="1267"/>
      <c r="AU78" s="1267"/>
      <c r="AV78" s="1267"/>
      <c r="AW78" s="1267"/>
      <c r="AX78" s="1267"/>
      <c r="AY78" s="1267"/>
      <c r="AZ78" s="1267"/>
      <c r="BA78" s="1267"/>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63"/>
      <c r="H79" s="1263"/>
      <c r="I79" s="1272"/>
      <c r="J79" s="1272"/>
      <c r="K79" s="1274"/>
      <c r="L79" s="1274"/>
      <c r="M79" s="1274"/>
      <c r="N79" s="1274"/>
      <c r="AN79" s="1267"/>
      <c r="AO79" s="1267"/>
      <c r="AP79" s="1267"/>
      <c r="AQ79" s="1267"/>
      <c r="AR79" s="1267"/>
      <c r="AS79" s="1267"/>
      <c r="AT79" s="1267"/>
      <c r="AU79" s="1267"/>
      <c r="AV79" s="1267"/>
      <c r="AW79" s="1267"/>
      <c r="AX79" s="1267"/>
      <c r="AY79" s="1267"/>
      <c r="AZ79" s="1267"/>
      <c r="BA79" s="1267"/>
      <c r="BB79" s="1270" t="s">
        <v>584</v>
      </c>
      <c r="BC79" s="1270"/>
      <c r="BD79" s="1270"/>
      <c r="BE79" s="1270"/>
      <c r="BF79" s="1270"/>
      <c r="BG79" s="1270"/>
      <c r="BH79" s="1270"/>
      <c r="BI79" s="1270"/>
      <c r="BJ79" s="1270"/>
      <c r="BK79" s="1270"/>
      <c r="BL79" s="1270"/>
      <c r="BM79" s="1270"/>
      <c r="BN79" s="1270"/>
      <c r="BO79" s="1270"/>
      <c r="BP79" s="1253">
        <v>7.3</v>
      </c>
      <c r="BQ79" s="1253"/>
      <c r="BR79" s="1253"/>
      <c r="BS79" s="1253"/>
      <c r="BT79" s="1253"/>
      <c r="BU79" s="1253"/>
      <c r="BV79" s="1253"/>
      <c r="BW79" s="1253"/>
      <c r="BX79" s="1253">
        <v>7.2</v>
      </c>
      <c r="BY79" s="1253"/>
      <c r="BZ79" s="1253"/>
      <c r="CA79" s="1253"/>
      <c r="CB79" s="1253"/>
      <c r="CC79" s="1253"/>
      <c r="CD79" s="1253"/>
      <c r="CE79" s="1253"/>
      <c r="CF79" s="1253">
        <v>7.2</v>
      </c>
      <c r="CG79" s="1253"/>
      <c r="CH79" s="1253"/>
      <c r="CI79" s="1253"/>
      <c r="CJ79" s="1253"/>
      <c r="CK79" s="1253"/>
      <c r="CL79" s="1253"/>
      <c r="CM79" s="1253"/>
      <c r="CN79" s="1253">
        <v>7</v>
      </c>
      <c r="CO79" s="1253"/>
      <c r="CP79" s="1253"/>
      <c r="CQ79" s="1253"/>
      <c r="CR79" s="1253"/>
      <c r="CS79" s="1253"/>
      <c r="CT79" s="1253"/>
      <c r="CU79" s="1253"/>
      <c r="CV79" s="1253">
        <v>7</v>
      </c>
      <c r="CW79" s="1253"/>
      <c r="CX79" s="1253"/>
      <c r="CY79" s="1253"/>
      <c r="CZ79" s="1253"/>
      <c r="DA79" s="1253"/>
      <c r="DB79" s="1253"/>
      <c r="DC79" s="1253"/>
    </row>
    <row r="80" spans="2:107" x14ac:dyDescent="0.15">
      <c r="B80" s="372"/>
      <c r="G80" s="1263"/>
      <c r="H80" s="1263"/>
      <c r="I80" s="1272"/>
      <c r="J80" s="1272"/>
      <c r="K80" s="1274"/>
      <c r="L80" s="1274"/>
      <c r="M80" s="1274"/>
      <c r="N80" s="1274"/>
      <c r="AN80" s="1267"/>
      <c r="AO80" s="1267"/>
      <c r="AP80" s="1267"/>
      <c r="AQ80" s="1267"/>
      <c r="AR80" s="1267"/>
      <c r="AS80" s="1267"/>
      <c r="AT80" s="1267"/>
      <c r="AU80" s="1267"/>
      <c r="AV80" s="1267"/>
      <c r="AW80" s="1267"/>
      <c r="AX80" s="1267"/>
      <c r="AY80" s="1267"/>
      <c r="AZ80" s="1267"/>
      <c r="BA80" s="1267"/>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2mnm1yY593/dcVQPa8WOD8/LnEQ54AcwpBBNXjwKk7Fv404ou4h0uozy7GrVjDK36I8d0vY4oF6wqqV3iqx4vg==" saltValue="+iqQNl3a7gxyKXIgGSZdl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90" zoomScaleNormal="9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585</v>
      </c>
    </row>
  </sheetData>
  <sheetProtection algorithmName="SHA-512" hashValue="6x/skbeD6fs+84AQlPHJhMmiUmLrKwU24VPdfqBG1fKdqmk879UUtQkO0cHaWKJZpOXVZQoVozc6i3Q8umNaUg==" saltValue="ObGDiURjRwE8+IykJkq+B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pCnQI41RRTLL6FlSelU0ShDYdhzINPNl2bJUIZXQ66jt/n6i4FEZIFRhIG949qAqVfqGU+NymeyWzZUwRon2Lg==" saltValue="PfEV01HImVjGynFexI6UD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85704</v>
      </c>
      <c r="E3" s="144"/>
      <c r="F3" s="145">
        <v>96248</v>
      </c>
      <c r="G3" s="146"/>
      <c r="H3" s="147"/>
    </row>
    <row r="4" spans="1:8" x14ac:dyDescent="0.15">
      <c r="A4" s="148"/>
      <c r="B4" s="149"/>
      <c r="C4" s="150"/>
      <c r="D4" s="151">
        <v>21283</v>
      </c>
      <c r="E4" s="152"/>
      <c r="F4" s="153">
        <v>55768</v>
      </c>
      <c r="G4" s="154"/>
      <c r="H4" s="155"/>
    </row>
    <row r="5" spans="1:8" x14ac:dyDescent="0.15">
      <c r="A5" s="136" t="s">
        <v>522</v>
      </c>
      <c r="B5" s="141"/>
      <c r="C5" s="142"/>
      <c r="D5" s="143">
        <v>49758</v>
      </c>
      <c r="E5" s="144"/>
      <c r="F5" s="145">
        <v>76413</v>
      </c>
      <c r="G5" s="146"/>
      <c r="H5" s="147"/>
    </row>
    <row r="6" spans="1:8" x14ac:dyDescent="0.15">
      <c r="A6" s="148"/>
      <c r="B6" s="149"/>
      <c r="C6" s="150"/>
      <c r="D6" s="151">
        <v>12892</v>
      </c>
      <c r="E6" s="152"/>
      <c r="F6" s="153">
        <v>39658</v>
      </c>
      <c r="G6" s="154"/>
      <c r="H6" s="155"/>
    </row>
    <row r="7" spans="1:8" x14ac:dyDescent="0.15">
      <c r="A7" s="136" t="s">
        <v>523</v>
      </c>
      <c r="B7" s="141"/>
      <c r="C7" s="142"/>
      <c r="D7" s="143">
        <v>75207</v>
      </c>
      <c r="E7" s="144"/>
      <c r="F7" s="145">
        <v>66481</v>
      </c>
      <c r="G7" s="146"/>
      <c r="H7" s="147"/>
    </row>
    <row r="8" spans="1:8" x14ac:dyDescent="0.15">
      <c r="A8" s="148"/>
      <c r="B8" s="149"/>
      <c r="C8" s="150"/>
      <c r="D8" s="151">
        <v>43441</v>
      </c>
      <c r="E8" s="152"/>
      <c r="F8" s="153">
        <v>36120</v>
      </c>
      <c r="G8" s="154"/>
      <c r="H8" s="155"/>
    </row>
    <row r="9" spans="1:8" x14ac:dyDescent="0.15">
      <c r="A9" s="136" t="s">
        <v>524</v>
      </c>
      <c r="B9" s="141"/>
      <c r="C9" s="142"/>
      <c r="D9" s="143">
        <v>58423</v>
      </c>
      <c r="E9" s="144"/>
      <c r="F9" s="145">
        <v>67825</v>
      </c>
      <c r="G9" s="146"/>
      <c r="H9" s="147"/>
    </row>
    <row r="10" spans="1:8" x14ac:dyDescent="0.15">
      <c r="A10" s="148"/>
      <c r="B10" s="149"/>
      <c r="C10" s="150"/>
      <c r="D10" s="151">
        <v>8435</v>
      </c>
      <c r="E10" s="152"/>
      <c r="F10" s="153">
        <v>39417</v>
      </c>
      <c r="G10" s="154"/>
      <c r="H10" s="155"/>
    </row>
    <row r="11" spans="1:8" x14ac:dyDescent="0.15">
      <c r="A11" s="136" t="s">
        <v>525</v>
      </c>
      <c r="B11" s="141"/>
      <c r="C11" s="142"/>
      <c r="D11" s="143">
        <v>67363</v>
      </c>
      <c r="E11" s="144"/>
      <c r="F11" s="145">
        <v>81158</v>
      </c>
      <c r="G11" s="146"/>
      <c r="H11" s="147"/>
    </row>
    <row r="12" spans="1:8" x14ac:dyDescent="0.15">
      <c r="A12" s="148"/>
      <c r="B12" s="149"/>
      <c r="C12" s="156"/>
      <c r="D12" s="151">
        <v>24742</v>
      </c>
      <c r="E12" s="152"/>
      <c r="F12" s="153">
        <v>45320</v>
      </c>
      <c r="G12" s="154"/>
      <c r="H12" s="155"/>
    </row>
    <row r="13" spans="1:8" x14ac:dyDescent="0.15">
      <c r="A13" s="136"/>
      <c r="B13" s="141"/>
      <c r="C13" s="157"/>
      <c r="D13" s="158">
        <v>67291</v>
      </c>
      <c r="E13" s="159"/>
      <c r="F13" s="160">
        <v>77625</v>
      </c>
      <c r="G13" s="161"/>
      <c r="H13" s="147"/>
    </row>
    <row r="14" spans="1:8" x14ac:dyDescent="0.15">
      <c r="A14" s="148"/>
      <c r="B14" s="149"/>
      <c r="C14" s="150"/>
      <c r="D14" s="151">
        <v>22159</v>
      </c>
      <c r="E14" s="152"/>
      <c r="F14" s="153">
        <v>43257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10.78</v>
      </c>
      <c r="C19" s="162">
        <f>ROUND(VALUE(SUBSTITUTE(実質収支比率等に係る経年分析!G$48,"▲","-")),2)</f>
        <v>14.97</v>
      </c>
      <c r="D19" s="162">
        <f>ROUND(VALUE(SUBSTITUTE(実質収支比率等に係る経年分析!H$48,"▲","-")),2)</f>
        <v>13.29</v>
      </c>
      <c r="E19" s="162">
        <f>ROUND(VALUE(SUBSTITUTE(実質収支比率等に係る経年分析!I$48,"▲","-")),2)</f>
        <v>8.34</v>
      </c>
      <c r="F19" s="162">
        <f>ROUND(VALUE(SUBSTITUTE(実質収支比率等に係る経年分析!J$48,"▲","-")),2)</f>
        <v>7.88</v>
      </c>
    </row>
    <row r="20" spans="1:11" x14ac:dyDescent="0.15">
      <c r="A20" s="162" t="s">
        <v>53</v>
      </c>
      <c r="B20" s="162">
        <f>ROUND(VALUE(SUBSTITUTE(実質収支比率等に係る経年分析!F$47,"▲","-")),2)</f>
        <v>10.69</v>
      </c>
      <c r="C20" s="162">
        <f>ROUND(VALUE(SUBSTITUTE(実質収支比率等に係る経年分析!G$47,"▲","-")),2)</f>
        <v>10.25</v>
      </c>
      <c r="D20" s="162">
        <f>ROUND(VALUE(SUBSTITUTE(実質収支比率等に係る経年分析!H$47,"▲","-")),2)</f>
        <v>10.8</v>
      </c>
      <c r="E20" s="162">
        <f>ROUND(VALUE(SUBSTITUTE(実質収支比率等に係る経年分析!I$47,"▲","-")),2)</f>
        <v>10.42</v>
      </c>
      <c r="F20" s="162">
        <f>ROUND(VALUE(SUBSTITUTE(実質収支比率等に係る経年分析!J$47,"▲","-")),2)</f>
        <v>10.24</v>
      </c>
    </row>
    <row r="21" spans="1:11" x14ac:dyDescent="0.15">
      <c r="A21" s="162" t="s">
        <v>54</v>
      </c>
      <c r="B21" s="162">
        <f>IF(ISNUMBER(VALUE(SUBSTITUTE(実質収支比率等に係る経年分析!F$49,"▲","-"))),ROUND(VALUE(SUBSTITUTE(実質収支比率等に係る経年分析!F$49,"▲","-")),2),NA())</f>
        <v>2.99</v>
      </c>
      <c r="C21" s="162">
        <f>IF(ISNUMBER(VALUE(SUBSTITUTE(実質収支比率等に係る経年分析!G$49,"▲","-"))),ROUND(VALUE(SUBSTITUTE(実質収支比率等に係る経年分析!G$49,"▲","-")),2),NA())</f>
        <v>4.63</v>
      </c>
      <c r="D21" s="162">
        <f>IF(ISNUMBER(VALUE(SUBSTITUTE(実質収支比率等に係る経年分析!H$49,"▲","-"))),ROUND(VALUE(SUBSTITUTE(実質収支比率等に係る経年分析!H$49,"▲","-")),2),NA())</f>
        <v>-2.4700000000000002</v>
      </c>
      <c r="E21" s="162">
        <f>IF(ISNUMBER(VALUE(SUBSTITUTE(実質収支比率等に係る経年分析!I$49,"▲","-"))),ROUND(VALUE(SUBSTITUTE(実質収支比率等に係る経年分析!I$49,"▲","-")),2),NA())</f>
        <v>-4.49</v>
      </c>
      <c r="F21" s="162">
        <f>IF(ISNUMBER(VALUE(SUBSTITUTE(実質収支比率等に係る経年分析!J$49,"▲","-"))),ROUND(VALUE(SUBSTITUTE(実質収支比率等に係る経年分析!J$49,"▲","-")),2),NA())</f>
        <v>-0.3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0.35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0.43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0.02</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東茨城郡内町村及び一部事務組合公平委員会特別会計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0.06</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0.06</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0.05</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0.03</v>
      </c>
    </row>
    <row r="30" spans="1:11" x14ac:dyDescent="0.15">
      <c r="A30" s="163" t="str">
        <f>IF(連結実質赤字比率に係る赤字・黒字の構成分析!C$40="",NA(),連結実質赤字比率に係る赤字・黒字の構成分析!C$40)</f>
        <v>介護保険特別会計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1.28</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1.42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7.0000000000000007E-2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15">
      <c r="A31" s="163" t="str">
        <f>IF(連結実質赤字比率に係る赤字・黒字の構成分析!C$39="",NA(),連結実質赤字比率に係る赤字・黒字の構成分析!C$39)</f>
        <v>町営公園墓地事業特別会計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x14ac:dyDescent="0.15">
      <c r="A32" s="163" t="str">
        <f>IF(連結実質赤字比率に係る赤字・黒字の構成分析!C$38="",NA(),連結実質赤字比率に係る赤字・黒字の構成分析!C$38)</f>
        <v>地方卸売市場事業特別会計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0.09</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0.43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0.34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0.13</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1.74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2.0499999999999998</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6.58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4.49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4.7</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10.62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13.15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8.02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7.77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780</v>
      </c>
      <c r="E42" s="164"/>
      <c r="F42" s="164"/>
      <c r="G42" s="164">
        <f>'実質公債費比率（分子）の構造'!L$52</f>
        <v>783</v>
      </c>
      <c r="H42" s="164"/>
      <c r="I42" s="164"/>
      <c r="J42" s="164">
        <f>'実質公債費比率（分子）の構造'!M$52</f>
        <v>779</v>
      </c>
      <c r="K42" s="164"/>
      <c r="L42" s="164"/>
      <c r="M42" s="164">
        <f>'実質公債費比率（分子）の構造'!N$52</f>
        <v>725</v>
      </c>
      <c r="N42" s="164"/>
      <c r="O42" s="164"/>
      <c r="P42" s="164">
        <f>'実質公債費比率（分子）の構造'!O$52</f>
        <v>702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3</v>
      </c>
      <c r="C45" s="164"/>
      <c r="D45" s="164"/>
      <c r="E45" s="164">
        <f>'実質公債費比率（分子）の構造'!L$49</f>
        <v>0</v>
      </c>
      <c r="F45" s="164"/>
      <c r="G45" s="164"/>
      <c r="H45" s="164">
        <f>'実質公債費比率（分子）の構造'!M$49</f>
        <v>0</v>
      </c>
      <c r="I45" s="164"/>
      <c r="J45" s="164"/>
      <c r="K45" s="164">
        <f>'実質公債費比率（分子）の構造'!N$49</f>
        <v>0</v>
      </c>
      <c r="L45" s="164"/>
      <c r="M45" s="164"/>
      <c r="N45" s="164">
        <f>'実質公債費比率（分子）の構造'!O$49</f>
        <v>1</v>
      </c>
      <c r="O45" s="164"/>
      <c r="P45" s="164"/>
    </row>
    <row r="46" spans="1:16" x14ac:dyDescent="0.15">
      <c r="A46" s="164" t="s">
        <v>64</v>
      </c>
      <c r="B46" s="164">
        <f>'実質公債費比率（分子）の構造'!K$48</f>
        <v>238</v>
      </c>
      <c r="C46" s="164"/>
      <c r="D46" s="164"/>
      <c r="E46" s="164">
        <f>'実質公債費比率（分子）の構造'!L$48</f>
        <v>244</v>
      </c>
      <c r="F46" s="164"/>
      <c r="G46" s="164"/>
      <c r="H46" s="164">
        <f>'実質公債費比率（分子）の構造'!M$48</f>
        <v>254</v>
      </c>
      <c r="I46" s="164"/>
      <c r="J46" s="164"/>
      <c r="K46" s="164">
        <f>'実質公債費比率（分子）の構造'!N$48</f>
        <v>202</v>
      </c>
      <c r="L46" s="164"/>
      <c r="M46" s="164"/>
      <c r="N46" s="164">
        <f>'実質公債費比率（分子）の構造'!O$48</f>
        <v>149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796</v>
      </c>
      <c r="C49" s="164"/>
      <c r="D49" s="164"/>
      <c r="E49" s="164">
        <f>'実質公債費比率（分子）の構造'!L$45</f>
        <v>778</v>
      </c>
      <c r="F49" s="164"/>
      <c r="G49" s="164"/>
      <c r="H49" s="164">
        <f>'実質公債費比率（分子）の構造'!M$45</f>
        <v>825</v>
      </c>
      <c r="I49" s="164"/>
      <c r="J49" s="164"/>
      <c r="K49" s="164">
        <f>'実質公債費比率（分子）の構造'!N$45</f>
        <v>894</v>
      </c>
      <c r="L49" s="164"/>
      <c r="M49" s="164"/>
      <c r="N49" s="164">
        <f>'実質公債費比率（分子）の構造'!O$45</f>
        <v>888</v>
      </c>
      <c r="O49" s="164"/>
      <c r="P49" s="164"/>
    </row>
    <row r="50" spans="1:16" x14ac:dyDescent="0.15">
      <c r="A50" s="164" t="s">
        <v>67</v>
      </c>
      <c r="B50" s="164" t="e">
        <f>NA()</f>
        <v>#N/A</v>
      </c>
      <c r="C50" s="164">
        <f>IF(ISNUMBER('実質公債費比率（分子）の構造'!K$53),'実質公債費比率（分子）の構造'!K$53,NA())</f>
        <v>257</v>
      </c>
      <c r="D50" s="164" t="e">
        <f>NA()</f>
        <v>#N/A</v>
      </c>
      <c r="E50" s="164" t="e">
        <f>NA()</f>
        <v>#N/A</v>
      </c>
      <c r="F50" s="164">
        <f>IF(ISNUMBER('実質公債費比率（分子）の構造'!L$53),'実質公債費比率（分子）の構造'!L$53,NA())</f>
        <v>239</v>
      </c>
      <c r="G50" s="164" t="e">
        <f>NA()</f>
        <v>#N/A</v>
      </c>
      <c r="H50" s="164" t="e">
        <f>NA()</f>
        <v>#N/A</v>
      </c>
      <c r="I50" s="164">
        <f>IF(ISNUMBER('実質公債費比率（分子）の構造'!M$53),'実質公債費比率（分子）の構造'!M$53,NA())</f>
        <v>300</v>
      </c>
      <c r="J50" s="164" t="e">
        <f>NA()</f>
        <v>#N/A</v>
      </c>
      <c r="K50" s="164" t="e">
        <f>NA()</f>
        <v>#N/A</v>
      </c>
      <c r="L50" s="164">
        <f>IF(ISNUMBER('実質公債費比率（分子）の構造'!N$53),'実質公債費比率（分子）の構造'!N$53,NA())</f>
        <v>371</v>
      </c>
      <c r="M50" s="164" t="e">
        <f>NA()</f>
        <v>#N/A</v>
      </c>
      <c r="N50" s="164" t="e">
        <f>NA()</f>
        <v>#N/A</v>
      </c>
      <c r="O50" s="164">
        <f>IF(ISNUMBER('実質公債費比率（分子）の構造'!O$53),'実質公債費比率（分子）の構造'!O$53,NA())</f>
        <v>336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7151</v>
      </c>
      <c r="E56" s="163"/>
      <c r="F56" s="163"/>
      <c r="G56" s="163">
        <f>'将来負担比率（分子）の構造'!J$52</f>
        <v>7065</v>
      </c>
      <c r="H56" s="163"/>
      <c r="I56" s="163"/>
      <c r="J56" s="163">
        <f>'将来負担比率（分子）の構造'!K$52</f>
        <v>6772</v>
      </c>
      <c r="K56" s="163"/>
      <c r="L56" s="163"/>
      <c r="M56" s="163">
        <f>'将来負担比率（分子）の構造'!L$52</f>
        <v>6372</v>
      </c>
      <c r="N56" s="163"/>
      <c r="O56" s="163"/>
      <c r="P56" s="163">
        <f>'将来負担比率（分子）の構造'!M$52</f>
        <v>6244</v>
      </c>
    </row>
    <row r="57" spans="1:16" x14ac:dyDescent="0.15">
      <c r="A57" s="163" t="s">
        <v>42</v>
      </c>
      <c r="B57" s="163"/>
      <c r="C57" s="163"/>
      <c r="D57" s="163">
        <f>'将来負担比率（分子）の構造'!I$51</f>
        <v>2025</v>
      </c>
      <c r="E57" s="163"/>
      <c r="F57" s="163"/>
      <c r="G57" s="163">
        <f>'将来負担比率（分子）の構造'!J$51</f>
        <v>1959</v>
      </c>
      <c r="H57" s="163"/>
      <c r="I57" s="163"/>
      <c r="J57" s="163">
        <f>'将来負担比率（分子）の構造'!K$51</f>
        <v>1884</v>
      </c>
      <c r="K57" s="163"/>
      <c r="L57" s="163"/>
      <c r="M57" s="163">
        <f>'将来負担比率（分子）の構造'!L$51</f>
        <v>1642</v>
      </c>
      <c r="N57" s="163"/>
      <c r="O57" s="163"/>
      <c r="P57" s="163">
        <f>'将来負担比率（分子）の構造'!M$51</f>
        <v>1459</v>
      </c>
    </row>
    <row r="58" spans="1:16" x14ac:dyDescent="0.15">
      <c r="A58" s="163" t="s">
        <v>41</v>
      </c>
      <c r="B58" s="163"/>
      <c r="C58" s="163"/>
      <c r="D58" s="163">
        <f>'将来負担比率（分子）の構造'!I$50</f>
        <v>1305</v>
      </c>
      <c r="E58" s="163"/>
      <c r="F58" s="163"/>
      <c r="G58" s="163">
        <f>'将来負担比率（分子）の構造'!J$50</f>
        <v>1599</v>
      </c>
      <c r="H58" s="163"/>
      <c r="I58" s="163"/>
      <c r="J58" s="163">
        <f>'将来負担比率（分子）の構造'!K$50</f>
        <v>1892</v>
      </c>
      <c r="K58" s="163"/>
      <c r="L58" s="163"/>
      <c r="M58" s="163">
        <f>'将来負担比率（分子）の構造'!L$50</f>
        <v>2087</v>
      </c>
      <c r="N58" s="163"/>
      <c r="O58" s="163"/>
      <c r="P58" s="163">
        <f>'将来負担比率（分子）の構造'!M$50</f>
        <v>2323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v>
      </c>
      <c r="C61" s="163"/>
      <c r="D61" s="163"/>
      <c r="E61" s="163" t="str">
        <f>'将来負担比率（分子）の構造'!J$46</f>
        <v>-</v>
      </c>
      <c r="F61" s="163"/>
      <c r="G61" s="163"/>
      <c r="H61" s="163">
        <f>'将来負担比率（分子）の構造'!K$46</f>
        <v>1</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1783</v>
      </c>
      <c r="C62" s="163"/>
      <c r="D62" s="163"/>
      <c r="E62" s="163">
        <f>'将来負担比率（分子）の構造'!J$45</f>
        <v>1772</v>
      </c>
      <c r="F62" s="163"/>
      <c r="G62" s="163"/>
      <c r="H62" s="163">
        <f>'将来負担比率（分子）の構造'!K$45</f>
        <v>1777</v>
      </c>
      <c r="I62" s="163"/>
      <c r="J62" s="163"/>
      <c r="K62" s="163">
        <f>'将来負担比率（分子）の構造'!L$45</f>
        <v>1799</v>
      </c>
      <c r="L62" s="163"/>
      <c r="M62" s="163"/>
      <c r="N62" s="163">
        <f>'将来負担比率（分子）の構造'!M$45</f>
        <v>1822</v>
      </c>
      <c r="O62" s="163"/>
      <c r="P62" s="163"/>
    </row>
    <row r="63" spans="1:16" x14ac:dyDescent="0.15">
      <c r="A63" s="163" t="s">
        <v>34</v>
      </c>
      <c r="B63" s="163" t="str">
        <f>'将来負担比率（分子）の構造'!I$44</f>
        <v>-</v>
      </c>
      <c r="C63" s="163"/>
      <c r="D63" s="163"/>
      <c r="E63" s="163">
        <f>'将来負担比率（分子）の構造'!J$44</f>
        <v>7</v>
      </c>
      <c r="F63" s="163"/>
      <c r="G63" s="163"/>
      <c r="H63" s="163">
        <f>'将来負担比率（分子）の構造'!K$44</f>
        <v>9</v>
      </c>
      <c r="I63" s="163"/>
      <c r="J63" s="163"/>
      <c r="K63" s="163">
        <f>'将来負担比率（分子）の構造'!L$44</f>
        <v>105</v>
      </c>
      <c r="L63" s="163"/>
      <c r="M63" s="163"/>
      <c r="N63" s="163">
        <f>'将来負担比率（分子）の構造'!M$44</f>
        <v>279</v>
      </c>
      <c r="O63" s="163"/>
      <c r="P63" s="163"/>
    </row>
    <row r="64" spans="1:16" x14ac:dyDescent="0.15">
      <c r="A64" s="163" t="s">
        <v>33</v>
      </c>
      <c r="B64" s="163">
        <f>'将来負担比率（分子）の構造'!I$43</f>
        <v>2539</v>
      </c>
      <c r="C64" s="163"/>
      <c r="D64" s="163"/>
      <c r="E64" s="163">
        <f>'将来負担比率（分子）の構造'!J$43</f>
        <v>2452</v>
      </c>
      <c r="F64" s="163"/>
      <c r="G64" s="163"/>
      <c r="H64" s="163">
        <f>'将来負担比率（分子）の構造'!K$43</f>
        <v>2435</v>
      </c>
      <c r="I64" s="163"/>
      <c r="J64" s="163"/>
      <c r="K64" s="163">
        <f>'将来負担比率（分子）の構造'!L$43</f>
        <v>2236</v>
      </c>
      <c r="L64" s="163"/>
      <c r="M64" s="163"/>
      <c r="N64" s="163">
        <f>'将来負担比率（分子）の構造'!M$43</f>
        <v>1949</v>
      </c>
      <c r="O64" s="163"/>
      <c r="P64" s="163"/>
    </row>
    <row r="65" spans="1:16" x14ac:dyDescent="0.15">
      <c r="A65" s="163" t="s">
        <v>32</v>
      </c>
      <c r="B65" s="163">
        <f>'将来負担比率（分子）の構造'!I$42</f>
        <v>22</v>
      </c>
      <c r="C65" s="163"/>
      <c r="D65" s="163"/>
      <c r="E65" s="163">
        <f>'将来負担比率（分子）の構造'!J$42</f>
        <v>37</v>
      </c>
      <c r="F65" s="163"/>
      <c r="G65" s="163"/>
      <c r="H65" s="163">
        <f>'将来負担比率（分子）の構造'!K$42</f>
        <v>13</v>
      </c>
      <c r="I65" s="163"/>
      <c r="J65" s="163"/>
      <c r="K65" s="163">
        <f>'将来負担比率（分子）の構造'!L$42</f>
        <v>13</v>
      </c>
      <c r="L65" s="163"/>
      <c r="M65" s="163"/>
      <c r="N65" s="163">
        <f>'将来負担比率（分子）の構造'!M$42</f>
        <v>13</v>
      </c>
      <c r="O65" s="163"/>
      <c r="P65" s="163"/>
    </row>
    <row r="66" spans="1:16" x14ac:dyDescent="0.15">
      <c r="A66" s="163" t="s">
        <v>31</v>
      </c>
      <c r="B66" s="163">
        <f>'将来負担比率（分子）の構造'!I$41</f>
        <v>9818</v>
      </c>
      <c r="C66" s="163"/>
      <c r="D66" s="163"/>
      <c r="E66" s="163">
        <f>'将来負担比率（分子）の構造'!J$41</f>
        <v>9676</v>
      </c>
      <c r="F66" s="163"/>
      <c r="G66" s="163"/>
      <c r="H66" s="163">
        <f>'将来負担比率（分子）の構造'!K$41</f>
        <v>9572</v>
      </c>
      <c r="I66" s="163"/>
      <c r="J66" s="163"/>
      <c r="K66" s="163">
        <f>'将来負担比率（分子）の構造'!L$41</f>
        <v>9141</v>
      </c>
      <c r="L66" s="163"/>
      <c r="M66" s="163"/>
      <c r="N66" s="163">
        <f>'将来負担比率（分子）の構造'!M$41</f>
        <v>8765</v>
      </c>
      <c r="O66" s="163"/>
      <c r="P66" s="163"/>
    </row>
    <row r="67" spans="1:16" x14ac:dyDescent="0.15">
      <c r="A67" s="163" t="s">
        <v>71</v>
      </c>
      <c r="B67" s="163" t="e">
        <f>NA()</f>
        <v>#N/A</v>
      </c>
      <c r="C67" s="163">
        <f>IF(ISNUMBER('将来負担比率（分子）の構造'!I$53), IF('将来負担比率（分子）の構造'!I$53 &lt; 0, 0, '将来負担比率（分子）の構造'!I$53), NA())</f>
        <v>3682</v>
      </c>
      <c r="D67" s="163" t="e">
        <f>NA()</f>
        <v>#N/A</v>
      </c>
      <c r="E67" s="163" t="e">
        <f>NA()</f>
        <v>#N/A</v>
      </c>
      <c r="F67" s="163">
        <f>IF(ISNUMBER('将来負担比率（分子）の構造'!J$53), IF('将来負担比率（分子）の構造'!J$53 &lt; 0, 0, '将来負担比率（分子）の構造'!J$53), NA())</f>
        <v>3321</v>
      </c>
      <c r="G67" s="163" t="e">
        <f>NA()</f>
        <v>#N/A</v>
      </c>
      <c r="H67" s="163" t="e">
        <f>NA()</f>
        <v>#N/A</v>
      </c>
      <c r="I67" s="163">
        <f>IF(ISNUMBER('将来負担比率（分子）の構造'!K$53), IF('将来負担比率（分子）の構造'!K$53 &lt; 0, 0, '将来負担比率（分子）の構造'!K$53), NA())</f>
        <v>3259</v>
      </c>
      <c r="J67" s="163" t="e">
        <f>NA()</f>
        <v>#N/A</v>
      </c>
      <c r="K67" s="163" t="e">
        <f>NA()</f>
        <v>#N/A</v>
      </c>
      <c r="L67" s="163">
        <f>IF(ISNUMBER('将来負担比率（分子）の構造'!L$53), IF('将来負担比率（分子）の構造'!L$53 &lt; 0, 0, '将来負担比率（分子）の構造'!L$53), NA())</f>
        <v>3194</v>
      </c>
      <c r="M67" s="163" t="e">
        <f>NA()</f>
        <v>#N/A</v>
      </c>
      <c r="N67" s="163" t="e">
        <f>NA()</f>
        <v>#N/A</v>
      </c>
      <c r="O67" s="163">
        <f>IF(ISNUMBER('将来負担比率（分子）の構造'!M$53), IF('将来負担比率（分子）の構造'!M$53 &lt; 0, 0, '将来負担比率（分子）の構造'!M$53), NA())</f>
        <v>2803</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470</v>
      </c>
      <c r="C72" s="167">
        <f>基金残高に係る経年分析!G55</f>
        <v>470</v>
      </c>
      <c r="D72" s="167">
        <f>基金残高に係る経年分析!H55</f>
        <v>470</v>
      </c>
    </row>
    <row r="73" spans="1:16" x14ac:dyDescent="0.15">
      <c r="A73" s="166" t="s">
        <v>74</v>
      </c>
      <c r="B73" s="167">
        <f>基金残高に係る経年分析!F56</f>
        <v>207</v>
      </c>
      <c r="C73" s="167">
        <f>基金残高に係る経年分析!G56</f>
        <v>232</v>
      </c>
      <c r="D73" s="167">
        <f>基金残高に係る経年分析!H56</f>
        <v>232</v>
      </c>
    </row>
    <row r="74" spans="1:16" x14ac:dyDescent="0.15">
      <c r="A74" s="166" t="s">
        <v>75</v>
      </c>
      <c r="B74" s="167">
        <f>基金残高に係る経年分析!F57</f>
        <v>903</v>
      </c>
      <c r="C74" s="167">
        <f>基金残高に係る経年分析!G57</f>
        <v>1117</v>
      </c>
      <c r="D74" s="167">
        <f>基金残高に係る経年分析!H57</f>
        <v>1358</v>
      </c>
    </row>
  </sheetData>
  <sheetProtection algorithmName="SHA-512" hashValue="uV7AvpIesDZdf5gMRNe751z4kPuPc5lN5JDlKimDs/1F+/Y/dFLn86AccIC/dpIGJPRZwumXApghZBceJlpyWQ==" saltValue="vL++cXm4bt6+pfZGv3cy5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kanri</cp:lastModifiedBy>
  <cp:lastPrinted>2026-09-04T00:04:50Z</cp:lastPrinted>
  <dcterms:created xsi:type="dcterms:W3CDTF">2026-02-23T05:09:35Z</dcterms:created>
  <dcterms:modified xsi:type="dcterms:W3CDTF">2026-09-30T23:42:40Z</dcterms:modified>
  <cp:category/>
</cp:coreProperties>
</file>