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zaisei\財政係\財政比較分析（財政状況資料集）\R4(R5)\2.提出\0314修正(基金)修正2計数資料【提出】【財政状況資料集】_083097_大洗町_2022\"/>
    </mc:Choice>
  </mc:AlternateContent>
  <bookViews>
    <workbookView xWindow="0" yWindow="0" windowWidth="15360" windowHeight="7635" firstSheet="1" activeTab="2"/>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<sst xmlns="http://schemas.openxmlformats.org/spreadsheetml/2006/main" count="1111" uniqueCount="604">
  <si>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</si>
  <si>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</si>
  <si>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</si>
  <si>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</si>
  <si>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</si>
  <si>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</si>
  <si>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</si>
  <si>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</si>
  <si>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</si>
  <si>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</si>
  <si>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</si>
  <si>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</si>
  <si>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</si>
  <si>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</si>
  <si>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</si>
  <si>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</si>
  <si>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</si>
  <si>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</si>
  <si>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</si>
  <si>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</si>
  <si>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</si>
  <si>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</si>
  <si>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</si>
  <si>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</si>
  <si>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</si>
  <si>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</si>
  <si>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</si>
  <si>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</si>
  <si>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</si>
  <si>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</si>
  <si>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</si>
  <si>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</si>
  <si>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</si>
  <si>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</si>
  <si>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</si>
  <si>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</si>
  <si>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</si>
  <si>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</si>
  <si>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</si>
  <si>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</si>
  <si>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</si>
  <si>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</si>
  <si>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</si>
  <si>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</si>
  <si>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</si>
  <si>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</si>
  <si>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</si>
  <si>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</si>
  <si>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</si>
  <si>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</si>
  <si>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</si>
  <si>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</si>
  <si>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</si>
  <si>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</si>
  <si>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</si>
  <si>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</si>
  <si>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</si>
  <si>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</si>
  <si>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</si>
  <si>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</si>
  <si>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</si>
  <si>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</si>
  <si>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</si>
  <si>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</si>
  <si>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</si>
  <si>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</si>
  <si>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</si>
  <si>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</si>
  <si>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</si>
  <si>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</si>
  <si>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</si>
  <si>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</si>
  <si>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</si>
  <si>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</si>
  <si>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</si>
  <si>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</si>
  <si>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</si>
  <si>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</si>
  <si>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</si>
  <si>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</si>
  <si>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</si>
  <si>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</si>
  <si>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</si>
  <si>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</si>
  <si>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</si>
  <si>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茨城県</t>
    <phoneticPr fontId="5"/>
  </si>
  <si>
    <t>市町村類型</t>
    <phoneticPr fontId="5"/>
  </si>
  <si>
    <t>Ⅳ－２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</si>
  <si>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</si>
  <si>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</si>
  <si>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</si>
  <si>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</si>
  <si>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</si>
  <si>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</si>
  <si>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</si>
  <si>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</si>
  <si>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</si>
  <si>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</si>
  <si>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</si>
  <si>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</si>
  <si>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大洗町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</si>
  <si>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</si>
  <si>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</si>
  <si>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</si>
  <si>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</si>
  <si>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</si>
  <si>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</si>
  <si>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</si>
  <si>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</si>
  <si>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</si>
  <si>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</si>
  <si>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</si>
  <si>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</si>
  <si>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</si>
  <si>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</si>
  <si>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</si>
  <si>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</si>
  <si>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</si>
  <si>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</si>
  <si>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</si>
  <si>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</si>
  <si>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</si>
  <si>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</si>
  <si>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</si>
  <si>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</si>
  <si>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</si>
  <si>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</si>
  <si>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</si>
  <si>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</si>
  <si>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</si>
  <si>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</si>
  <si>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</si>
  <si>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</si>
  <si>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</si>
  <si>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</si>
  <si>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</si>
  <si>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</si>
  <si>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</si>
  <si>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</si>
  <si>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</si>
  <si>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</si>
  <si>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</si>
  <si>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</si>
  <si>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</si>
  <si>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</si>
  <si>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</si>
  <si>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</si>
  <si>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</si>
  <si>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</si>
  <si>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</si>
  <si>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</si>
  <si>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</si>
  <si>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</si>
  <si>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</si>
  <si>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</si>
  <si>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</si>
  <si>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</si>
  <si>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</si>
  <si>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</si>
  <si>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</si>
  <si>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</si>
  <si>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</si>
  <si>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</si>
  <si>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</si>
  <si>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</si>
  <si>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</si>
  <si>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</si>
  <si>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</si>
  <si>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</si>
  <si>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</si>
  <si>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</si>
  <si>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</si>
  <si>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</si>
  <si>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</si>
  <si>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</si>
  <si>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</si>
  <si>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</si>
  <si>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</si>
  <si>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</si>
  <si>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</si>
  <si>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</si>
  <si>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</si>
  <si>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</si>
  <si>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</si>
  <si>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</si>
  <si>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</si>
  <si>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</si>
  <si>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</si>
  <si>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</si>
  <si>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</si>
  <si>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</si>
  <si>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</si>
  <si>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</si>
  <si>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</si>
  <si>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</si>
  <si>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</si>
  <si>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</si>
  <si>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</si>
  <si>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</si>
  <si>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</si>
  <si>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</si>
  <si>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</si>
  <si>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</si>
  <si>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</si>
  <si>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</si>
  <si>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</si>
  <si>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</si>
  <si>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</si>
  <si>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</si>
  <si>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</si>
  <si>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</si>
  <si>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</si>
  <si>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</si>
  <si>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</si>
  <si>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</si>
  <si>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</si>
  <si>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</si>
  <si>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</si>
  <si>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</si>
  <si>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</si>
  <si>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茨城県大洗町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</si>
  <si>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</si>
  <si>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</si>
  <si>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</si>
  <si>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</si>
  <si>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</si>
  <si>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</si>
  <si>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</si>
  <si>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</si>
  <si>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</si>
  <si>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</si>
  <si>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</si>
  <si>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</si>
  <si>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</si>
  <si>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</si>
  <si>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</si>
  <si>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</si>
  <si>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</si>
  <si>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</si>
  <si>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</si>
  <si>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</si>
  <si>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</si>
  <si>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</si>
  <si>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</si>
  <si>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</si>
  <si>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</si>
  <si>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</si>
  <si>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</si>
  <si>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</si>
  <si>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</si>
  <si>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</si>
  <si>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</si>
  <si>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</si>
  <si>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</si>
  <si>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</si>
  <si>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</si>
  <si>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</si>
  <si>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</si>
  <si>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</si>
  <si>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</si>
  <si>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</si>
  <si>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</si>
  <si>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</si>
  <si>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</si>
  <si>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</si>
  <si>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</si>
  <si>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</si>
  <si>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</si>
  <si>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</si>
  <si>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</si>
  <si>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</si>
  <si>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</si>
  <si>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</si>
  <si>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</si>
  <si>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</si>
  <si>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</si>
  <si>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</si>
  <si>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</si>
  <si>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</si>
  <si>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</si>
  <si>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</si>
  <si>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</si>
  <si>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</si>
  <si>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</si>
  <si>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</si>
  <si>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</si>
  <si>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</si>
  <si>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</si>
  <si>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</si>
  <si>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</si>
  <si>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</si>
  <si>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</si>
  <si>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</si>
  <si>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</si>
  <si>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</si>
  <si>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</si>
  <si>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</si>
  <si>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</si>
  <si>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</si>
  <si>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</si>
  <si>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</si>
  <si>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</si>
  <si>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</si>
  <si>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</si>
  <si>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</si>
  <si>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</si>
  <si>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</si>
  <si>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</si>
  <si>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</si>
  <si>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</si>
  <si>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</si>
  <si>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</si>
  <si>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</si>
  <si>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</si>
  <si>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</si>
  <si>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</si>
  <si>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</si>
  <si>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</si>
  <si>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</si>
  <si>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</si>
  <si>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</si>
  <si>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</si>
  <si>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</si>
  <si>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</si>
  <si>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</si>
  <si>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</si>
  <si>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</si>
  <si>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</si>
  <si>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</si>
  <si>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</si>
  <si>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</si>
  <si>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</si>
  <si>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</si>
  <si>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</si>
  <si>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</si>
  <si>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</si>
  <si>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</si>
  <si>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</si>
  <si>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</si>
  <si>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</si>
  <si>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</si>
  <si>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</si>
  <si>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</si>
  <si>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</si>
  <si>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</si>
  <si>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市場</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</si>
  <si>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</si>
  <si>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</si>
  <si>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</si>
  <si>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</si>
  <si>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</si>
  <si>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</si>
  <si>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</si>
  <si>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</si>
  <si>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</si>
  <si>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</si>
  <si>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</si>
  <si>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</si>
  <si>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</si>
  <si>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</si>
  <si>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</si>
  <si>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</si>
  <si>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</si>
  <si>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</si>
  <si>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</si>
  <si>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</si>
  <si>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</si>
  <si>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</si>
  <si>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</si>
  <si>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</si>
  <si>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</si>
  <si>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</si>
  <si>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茨城県大洗町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</si>
  <si>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</si>
  <si>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</si>
  <si>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</si>
  <si>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</si>
  <si>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</si>
  <si>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</si>
  <si>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</si>
  <si>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</si>
  <si>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</si>
  <si>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</si>
  <si>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</si>
  <si>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</si>
  <si>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</si>
  <si>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</si>
  <si>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</si>
  <si>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</si>
  <si>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</si>
  <si>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</si>
  <si>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</si>
  <si>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</si>
  <si>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町営公園墓地事業特別会計</t>
    <phoneticPr fontId="5"/>
  </si>
  <si>
    <t>東茨城郡内町村及び一部事務組合公平委員会特別会計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</si>
  <si>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</si>
  <si>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</si>
  <si>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</si>
  <si>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</si>
  <si>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</si>
  <si>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</si>
  <si>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</si>
  <si>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</si>
  <si>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</si>
  <si>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</si>
  <si>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</si>
  <si>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</si>
  <si>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</si>
  <si>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</si>
  <si>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</si>
  <si>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</si>
  <si>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</si>
  <si>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</si>
  <si>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</si>
  <si>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地方卸売市場事業特別会計</t>
    <phoneticPr fontId="5"/>
  </si>
  <si>
    <t>法非適用企業</t>
    <phoneticPr fontId="5"/>
  </si>
  <si>
    <t>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</si>
  <si>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</si>
  <si>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</si>
  <si>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</si>
  <si>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</si>
  <si>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</si>
  <si>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</si>
  <si>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</si>
  <si>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</si>
  <si>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</si>
  <si>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</si>
  <si>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</si>
  <si>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</si>
  <si>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</si>
  <si>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</si>
  <si>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</si>
  <si>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</si>
  <si>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</si>
  <si>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</si>
  <si>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</si>
  <si>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</si>
  <si>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</si>
  <si>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</si>
  <si>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</si>
  <si>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</si>
  <si>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</si>
  <si>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</si>
  <si>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</si>
  <si>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</si>
  <si>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</si>
  <si>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</si>
  <si>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</si>
  <si>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</si>
  <si>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</si>
  <si>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</si>
  <si>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</si>
  <si>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</si>
  <si>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</si>
  <si>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</si>
  <si>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</si>
  <si>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</si>
  <si>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</si>
  <si>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</si>
  <si>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</si>
  <si>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</si>
  <si>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</si>
  <si>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</si>
  <si>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</si>
  <si>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</si>
  <si>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</si>
  <si>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</si>
  <si>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</si>
  <si>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</si>
  <si>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</si>
  <si>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</si>
  <si>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</si>
  <si>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</si>
  <si>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</si>
  <si>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</si>
  <si>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</si>
  <si>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</si>
  <si>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</si>
  <si>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地方卸売市場事業特別会計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</si>
  <si>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</si>
  <si>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</si>
  <si>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</si>
  <si>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</si>
  <si>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</si>
  <si>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</si>
  <si>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</si>
  <si>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</si>
  <si>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</si>
  <si>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</si>
  <si>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</si>
  <si>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</si>
  <si>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</si>
  <si>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</si>
  <si>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</si>
  <si>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</si>
  <si>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</si>
  <si>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</si>
  <si>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</si>
  <si>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</si>
  <si>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</si>
  <si>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</si>
  <si>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</si>
  <si>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</si>
  <si>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</si>
  <si>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</si>
  <si>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</si>
  <si>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</si>
  <si>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</si>
  <si>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</si>
  <si>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</si>
  <si>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</si>
  <si>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</si>
  <si>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</si>
  <si>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</si>
  <si>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</si>
  <si>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</si>
  <si>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</si>
  <si>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</si>
  <si>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</si>
  <si>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</si>
  <si>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</si>
  <si>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</si>
  <si>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</si>
  <si>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</si>
  <si>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</si>
  <si>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</si>
  <si>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</si>
  <si>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</si>
  <si>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</si>
  <si>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</si>
  <si>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</si>
  <si>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</si>
  <si>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</si>
  <si>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</si>
  <si>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</si>
  <si>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</si>
  <si>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</si>
  <si>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</si>
  <si>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</si>
  <si>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</si>
  <si>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</si>
  <si>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</si>
  <si>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</si>
  <si>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</si>
  <si>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</si>
  <si>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</si>
  <si>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</si>
  <si>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</si>
  <si>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</si>
  <si>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</si>
  <si>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</si>
  <si>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</si>
  <si>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</si>
  <si>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</si>
  <si>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</si>
  <si>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</si>
  <si>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</si>
  <si>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</si>
  <si>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</si>
  <si>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</si>
  <si>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</si>
  <si>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</si>
  <si>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</si>
  <si>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</si>
  <si>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</si>
  <si>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2.39</t>
  </si>
  <si>
    <t>▲ 5.08</t>
  </si>
  <si>
    <t>▲ 2.47</t>
  </si>
  <si>
    <t>一般会計</t>
  </si>
  <si>
    <t>水道事業会計</t>
  </si>
  <si>
    <t>介護保険特別会計</t>
  </si>
  <si>
    <t>国民健康保険特別会計</t>
  </si>
  <si>
    <t>公共下水道事業特別会計</t>
  </si>
  <si>
    <t>地方卸売市場事業特別会計</t>
  </si>
  <si>
    <t>町営公園墓地事業特別会計</t>
  </si>
  <si>
    <t>東茨城郡内町村及び一部事務組合公平委員会特別会計</t>
  </si>
  <si>
    <t>その他会計（赤字）</t>
  </si>
  <si>
    <t>その他会計（黒字）</t>
  </si>
  <si>
    <t>（百万円）</t>
    <phoneticPr fontId="5"/>
  </si>
  <si>
    <t>H30</t>
    <phoneticPr fontId="5"/>
  </si>
  <si>
    <t>R01</t>
    <phoneticPr fontId="5"/>
  </si>
  <si>
    <t>R02</t>
    <phoneticPr fontId="5"/>
  </si>
  <si>
    <t>R03</t>
    <phoneticPr fontId="5"/>
  </si>
  <si>
    <t>R04</t>
    <phoneticPr fontId="5"/>
  </si>
  <si>
    <t>茨城県市町村総合事務組合（一般会計）</t>
    <rPh sb="0" eb="3">
      <t>イバラキケン</t>
    </rPh>
    <rPh sb="3" eb="6">
      <t>シチョウソン</t>
    </rPh>
    <rPh sb="6" eb="8">
      <t>ソウゴウ</t>
    </rPh>
    <rPh sb="8" eb="10">
      <t>ジム</t>
    </rPh>
    <rPh sb="10" eb="12">
      <t>クミアイ</t>
    </rPh>
    <rPh sb="13" eb="15">
      <t>イッパン</t>
    </rPh>
    <rPh sb="15" eb="17">
      <t>カイケイ</t>
    </rPh>
    <phoneticPr fontId="2"/>
  </si>
  <si>
    <t>茨城県市町村総合事務組合（県民交通災害共済事業特別会計）</t>
    <rPh sb="0" eb="3">
      <t>イバラキケン</t>
    </rPh>
    <rPh sb="3" eb="6">
      <t>シチョウソン</t>
    </rPh>
    <rPh sb="6" eb="8">
      <t>ソウゴウ</t>
    </rPh>
    <rPh sb="8" eb="10">
      <t>ジム</t>
    </rPh>
    <rPh sb="10" eb="12">
      <t>クミアイ</t>
    </rPh>
    <rPh sb="13" eb="15">
      <t>ケンミン</t>
    </rPh>
    <rPh sb="15" eb="17">
      <t>コウツウ</t>
    </rPh>
    <rPh sb="17" eb="19">
      <t>サイガイ</t>
    </rPh>
    <rPh sb="19" eb="21">
      <t>キョウサイ</t>
    </rPh>
    <rPh sb="21" eb="23">
      <t>ジギョウ</t>
    </rPh>
    <rPh sb="23" eb="25">
      <t>トクベツ</t>
    </rPh>
    <rPh sb="25" eb="26">
      <t>カイ</t>
    </rPh>
    <rPh sb="26" eb="27">
      <t>ケイ</t>
    </rPh>
    <phoneticPr fontId="2"/>
  </si>
  <si>
    <t>茨城租税管理機構</t>
    <rPh sb="0" eb="2">
      <t>イバラキ</t>
    </rPh>
    <rPh sb="2" eb="4">
      <t>ソゼイ</t>
    </rPh>
    <rPh sb="4" eb="6">
      <t>カンリ</t>
    </rPh>
    <rPh sb="6" eb="8">
      <t>キコウ</t>
    </rPh>
    <phoneticPr fontId="2"/>
  </si>
  <si>
    <t>茨城県後期高齢者医療広域連合（一般会計）</t>
    <rPh sb="0" eb="3">
      <t>イバラキケン</t>
    </rPh>
    <rPh sb="3" eb="5">
      <t>コウキ</t>
    </rPh>
    <rPh sb="5" eb="8">
      <t>コウレイシャ</t>
    </rPh>
    <rPh sb="8" eb="10">
      <t>イリョウ</t>
    </rPh>
    <rPh sb="10" eb="12">
      <t>コウイキ</t>
    </rPh>
    <rPh sb="12" eb="14">
      <t>レンゴウ</t>
    </rPh>
    <rPh sb="15" eb="17">
      <t>イッパン</t>
    </rPh>
    <rPh sb="17" eb="19">
      <t>カイケイ</t>
    </rPh>
    <phoneticPr fontId="2"/>
  </si>
  <si>
    <t>茨城県後期高齢者医療広域連合（後期高齢医療特別会計）</t>
    <rPh sb="0" eb="3">
      <t>イバラキケン</t>
    </rPh>
    <rPh sb="3" eb="5">
      <t>コウキ</t>
    </rPh>
    <rPh sb="5" eb="8">
      <t>コウレイシャ</t>
    </rPh>
    <rPh sb="8" eb="10">
      <t>イリョウ</t>
    </rPh>
    <rPh sb="10" eb="12">
      <t>コウイキ</t>
    </rPh>
    <rPh sb="12" eb="14">
      <t>レンゴウ</t>
    </rPh>
    <rPh sb="15" eb="17">
      <t>コウキ</t>
    </rPh>
    <rPh sb="17" eb="19">
      <t>コウレイ</t>
    </rPh>
    <rPh sb="19" eb="21">
      <t>イリョウ</t>
    </rPh>
    <rPh sb="21" eb="23">
      <t>トクベツ</t>
    </rPh>
    <rPh sb="23" eb="24">
      <t>カイ</t>
    </rPh>
    <rPh sb="24" eb="25">
      <t>ケイ</t>
    </rPh>
    <phoneticPr fontId="2"/>
  </si>
  <si>
    <t>大洗，鉾田，水戸環境組合</t>
    <phoneticPr fontId="2"/>
  </si>
  <si>
    <t>大洗ターミナル</t>
    <rPh sb="0" eb="2">
      <t>オオアライ</t>
    </rPh>
    <phoneticPr fontId="2"/>
  </si>
  <si>
    <t>大洗町土地開発公社</t>
    <rPh sb="0" eb="3">
      <t>オオアライマチ</t>
    </rPh>
    <rPh sb="3" eb="5">
      <t>トチ</t>
    </rPh>
    <rPh sb="5" eb="7">
      <t>カイハツ</t>
    </rPh>
    <rPh sb="7" eb="9">
      <t>コウシャ</t>
    </rPh>
    <phoneticPr fontId="2"/>
  </si>
  <si>
    <t>-</t>
    <phoneticPr fontId="2"/>
  </si>
  <si>
    <t>-</t>
    <phoneticPr fontId="2"/>
  </si>
  <si>
    <t>鉾田・大洗広域事務組合</t>
    <phoneticPr fontId="2"/>
  </si>
  <si>
    <t>-</t>
    <phoneticPr fontId="2"/>
  </si>
  <si>
    <t>大好きです大洗基金</t>
    <phoneticPr fontId="5"/>
  </si>
  <si>
    <t>福祉基金</t>
    <phoneticPr fontId="5"/>
  </si>
  <si>
    <t>漁業振興基金</t>
    <phoneticPr fontId="5"/>
  </si>
  <si>
    <t>町営公園墓地建設改良等準備基金</t>
    <phoneticPr fontId="5"/>
  </si>
  <si>
    <t>幕末と明治の博物館管理運営基金</t>
    <rPh sb="0" eb="2">
      <t>バクマツ</t>
    </rPh>
    <rPh sb="3" eb="5">
      <t>メイジ</t>
    </rPh>
    <rPh sb="6" eb="9">
      <t>ハクブツカン</t>
    </rPh>
    <rPh sb="9" eb="11">
      <t>カンリ</t>
    </rPh>
    <rPh sb="11" eb="13">
      <t>ウンエイ</t>
    </rPh>
    <rPh sb="13" eb="15">
      <t>キキン</t>
    </rPh>
    <phoneticPr fontId="5"/>
  </si>
  <si>
    <t>-</t>
    <phoneticPr fontId="2"/>
  </si>
  <si>
    <t>-</t>
    <phoneticPr fontId="2"/>
  </si>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</sst>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73475</c:v>
                </c:pt>
                <c:pt idx="1">
                  <c:v>87464</c:v>
                </c:pt>
                <c:pt idx="2">
                  <c:v>96248</c:v>
                </c:pt>
                <c:pt idx="3">
                  <c:v>76413</c:v>
                </c:pt>
                <c:pt idx="4">
                  <c:v>66481</c:v>
                </c:pt>
              </c:numCache>
            </c:numRef>
          </c:val>
          <c:smooth val="0"/>
          <c:extLst>
            <c:ext xmlns:c16="http://schemas.microsoft.com/office/drawing/2014/chart" uri="{C3380CC4-5D6E-409C-BE32-E72D297353CC}">
              <c16:uniqueId val="{00000000-8EDC-4FD2-8848-AAE160D243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61300</c:v>
                </c:pt>
                <c:pt idx="1">
                  <c:v>59819</c:v>
                </c:pt>
                <c:pt idx="2">
                  <c:v>85704</c:v>
                </c:pt>
                <c:pt idx="3">
                  <c:v>49758</c:v>
                </c:pt>
                <c:pt idx="4">
                  <c:v>75207</c:v>
                </c:pt>
              </c:numCache>
            </c:numRef>
          </c:val>
          <c:smooth val="0"/>
          <c:extLst>
            <c:ext xmlns:c16="http://schemas.microsoft.com/office/drawing/2014/chart" uri="{C3380CC4-5D6E-409C-BE32-E72D297353CC}">
              <c16:uniqueId val="{00000001-8EDC-4FD2-8848-AAE160D2436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10.7</c:v>
                </c:pt>
                <c:pt idx="1">
                  <c:v>5.67</c:v>
                </c:pt>
                <c:pt idx="2">
                  <c:v>10.78</c:v>
                </c:pt>
                <c:pt idx="3">
                  <c:v>14.97</c:v>
                </c:pt>
                <c:pt idx="4">
                  <c:v>13.29</c:v>
                </c:pt>
              </c:numCache>
            </c:numRef>
          </c:val>
          <c:extLst>
            <c:ext xmlns:c16="http://schemas.microsoft.com/office/drawing/2014/chart" uri="{C3380CC4-5D6E-409C-BE32-E72D297353CC}">
              <c16:uniqueId val="{00000000-950B-4480-B1FB-D032FF791F5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11.13</c:v>
                </c:pt>
                <c:pt idx="1">
                  <c:v>11.19</c:v>
                </c:pt>
                <c:pt idx="2">
                  <c:v>10.69</c:v>
                </c:pt>
                <c:pt idx="3">
                  <c:v>10.25</c:v>
                </c:pt>
                <c:pt idx="4">
                  <c:v>10.8</c:v>
                </c:pt>
              </c:numCache>
            </c:numRef>
          </c:val>
          <c:extLst>
            <c:ext xmlns:c16="http://schemas.microsoft.com/office/drawing/2014/chart" uri="{C3380CC4-5D6E-409C-BE32-E72D297353CC}">
              <c16:uniqueId val="{00000001-950B-4480-B1FB-D032FF791F5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-2.39</c:v>
                </c:pt>
                <c:pt idx="1">
                  <c:v>-5.08</c:v>
                </c:pt>
                <c:pt idx="2">
                  <c:v>2.99</c:v>
                </c:pt>
                <c:pt idx="3">
                  <c:v>4.63</c:v>
                </c:pt>
                <c:pt idx="4">
                  <c:v>-2.4700000000000002</c:v>
                </c:pt>
              </c:numCache>
            </c:numRef>
          </c:val>
          <c:smooth val="0"/>
          <c:extLst>
            <c:ext xmlns:c16="http://schemas.microsoft.com/office/drawing/2014/chart" uri="{C3380CC4-5D6E-409C-BE32-E72D297353CC}">
              <c16:uniqueId val="{00000002-950B-4480-B1FB-D032FF791F5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0.03</c:v>
                </c:pt>
                <c:pt idx="2">
                  <c:v>#N/A</c:v>
                </c:pt>
                <c:pt idx="3">
                  <c:v>0.01</c:v>
                </c:pt>
                <c:pt idx="4">
                  <c:v>#N/A</c:v>
                </c:pt>
                <c:pt idx="5">
                  <c:v>0</c:v>
                </c:pt>
                <c:pt idx="6">
                  <c:v>#N/A</c:v>
                </c:pt>
                <c:pt idx="7">
                  <c:v>0.01</c:v>
                </c:pt>
                <c:pt idx="8">
                  <c:v>#N/A</c:v>
                </c:pt>
                <c:pt idx="9">
                  <c:v>0.02</c:v>
                </c:pt>
              </c:numCache>
            </c:numRef>
          </c:val>
          <c:extLst>
            <c:ext xmlns:c16="http://schemas.microsoft.com/office/drawing/2014/chart" uri="{C3380CC4-5D6E-409C-BE32-E72D297353CC}">
              <c16:uniqueId val="{00000000-7C78-44F4-AB16-15FA6CB216F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C78-44F4-AB16-15FA6CB216FD}"/>
            </c:ext>
          </c:extLst>
        </c:ser>
        <c:ser>
          <c:idx val="2"/>
          <c:order val="2"/>
          <c:tx>
            <c:strRef>
              <c:f>データシート!$A$29</c:f>
              <c:strCache>
                <c:ptCount val="1"/>
                <c:pt idx="0">
                  <c:v>東茨城郡内町村及び一部事務組合公平委員会特別会計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0.02</c:v>
                </c:pt>
                <c:pt idx="2">
                  <c:v>#N/A</c:v>
                </c:pt>
                <c:pt idx="3">
                  <c:v>0.04</c:v>
                </c:pt>
                <c:pt idx="4">
                  <c:v>#N/A</c:v>
                </c:pt>
                <c:pt idx="5">
                  <c:v>0.06</c:v>
                </c:pt>
                <c:pt idx="6">
                  <c:v>#N/A</c:v>
                </c:pt>
                <c:pt idx="7">
                  <c:v>0.06</c:v>
                </c:pt>
                <c:pt idx="8">
                  <c:v>#N/A</c:v>
                </c:pt>
                <c:pt idx="9">
                  <c:v>0.05</c:v>
                </c:pt>
              </c:numCache>
            </c:numRef>
          </c:val>
          <c:extLst>
            <c:ext xmlns:c16="http://schemas.microsoft.com/office/drawing/2014/chart" uri="{C3380CC4-5D6E-409C-BE32-E72D297353CC}">
              <c16:uniqueId val="{00000002-7C78-44F4-AB16-15FA6CB216FD}"/>
            </c:ext>
          </c:extLst>
        </c:ser>
        <c:ser>
          <c:idx val="3"/>
          <c:order val="3"/>
          <c:tx>
            <c:strRef>
              <c:f>データシート!$A$30</c:f>
              <c:strCache>
                <c:ptCount val="1"/>
                <c:pt idx="0">
                  <c:v>町営公園墓地事業特別会計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0.05</c:v>
                </c:pt>
                <c:pt idx="2">
                  <c:v>#N/A</c:v>
                </c:pt>
                <c:pt idx="3">
                  <c:v>0.06</c:v>
                </c:pt>
                <c:pt idx="4">
                  <c:v>#N/A</c:v>
                </c:pt>
                <c:pt idx="5">
                  <c:v>0.08</c:v>
                </c:pt>
                <c:pt idx="6">
                  <c:v>#N/A</c:v>
                </c:pt>
                <c:pt idx="7">
                  <c:v>0.09</c:v>
                </c:pt>
                <c:pt idx="8">
                  <c:v>#N/A</c:v>
                </c:pt>
                <c:pt idx="9">
                  <c:v>7.0000000000000007E-2</c:v>
                </c:pt>
              </c:numCache>
            </c:numRef>
          </c:val>
          <c:extLst>
            <c:ext xmlns:c16="http://schemas.microsoft.com/office/drawing/2014/chart" uri="{C3380CC4-5D6E-409C-BE32-E72D297353CC}">
              <c16:uniqueId val="{00000003-7C78-44F4-AB16-15FA6CB216FD}"/>
            </c:ext>
          </c:extLst>
        </c:ser>
        <c:ser>
          <c:idx val="4"/>
          <c:order val="4"/>
          <c:tx>
            <c:strRef>
              <c:f>データシート!$A$31</c:f>
              <c:strCache>
                <c:ptCount val="1"/>
                <c:pt idx="0">
                  <c:v>地方卸売市場事業特別会計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0.13</c:v>
                </c:pt>
                <c:pt idx="2">
                  <c:v>#N/A</c:v>
                </c:pt>
                <c:pt idx="3">
                  <c:v>0.11</c:v>
                </c:pt>
                <c:pt idx="4">
                  <c:v>#N/A</c:v>
                </c:pt>
                <c:pt idx="5">
                  <c:v>0.1</c:v>
                </c:pt>
                <c:pt idx="6">
                  <c:v>#N/A</c:v>
                </c:pt>
                <c:pt idx="7">
                  <c:v>0.09</c:v>
                </c:pt>
                <c:pt idx="8">
                  <c:v>#N/A</c:v>
                </c:pt>
                <c:pt idx="9">
                  <c:v>0.08</c:v>
                </c:pt>
              </c:numCache>
            </c:numRef>
          </c:val>
          <c:extLst>
            <c:ext xmlns:c16="http://schemas.microsoft.com/office/drawing/2014/chart" uri="{C3380CC4-5D6E-409C-BE32-E72D297353CC}">
              <c16:uniqueId val="{00000004-7C78-44F4-AB16-15FA6CB216FD}"/>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0.44</c:v>
                </c:pt>
                <c:pt idx="2">
                  <c:v>#N/A</c:v>
                </c:pt>
                <c:pt idx="3">
                  <c:v>0.38</c:v>
                </c:pt>
                <c:pt idx="4">
                  <c:v>#N/A</c:v>
                </c:pt>
                <c:pt idx="5">
                  <c:v>0.34</c:v>
                </c:pt>
                <c:pt idx="6">
                  <c:v>#N/A</c:v>
                </c:pt>
                <c:pt idx="7">
                  <c:v>0.42</c:v>
                </c:pt>
                <c:pt idx="8">
                  <c:v>#N/A</c:v>
                </c:pt>
                <c:pt idx="9">
                  <c:v>0.23</c:v>
                </c:pt>
              </c:numCache>
            </c:numRef>
          </c:val>
          <c:extLst>
            <c:ext xmlns:c16="http://schemas.microsoft.com/office/drawing/2014/chart" uri="{C3380CC4-5D6E-409C-BE32-E72D297353CC}">
              <c16:uniqueId val="{00000005-7C78-44F4-AB16-15FA6CB216FD}"/>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0.02</c:v>
                </c:pt>
                <c:pt idx="2">
                  <c:v>#N/A</c:v>
                </c:pt>
                <c:pt idx="3">
                  <c:v>0.04</c:v>
                </c:pt>
                <c:pt idx="4">
                  <c:v>#N/A</c:v>
                </c:pt>
                <c:pt idx="5">
                  <c:v>0.43</c:v>
                </c:pt>
                <c:pt idx="6">
                  <c:v>#N/A</c:v>
                </c:pt>
                <c:pt idx="7">
                  <c:v>0.9</c:v>
                </c:pt>
                <c:pt idx="8">
                  <c:v>#N/A</c:v>
                </c:pt>
                <c:pt idx="9">
                  <c:v>0.34</c:v>
                </c:pt>
              </c:numCache>
            </c:numRef>
          </c:val>
          <c:extLst>
            <c:ext xmlns:c16="http://schemas.microsoft.com/office/drawing/2014/chart" uri="{C3380CC4-5D6E-409C-BE32-E72D297353CC}">
              <c16:uniqueId val="{00000006-7C78-44F4-AB16-15FA6CB216FD}"/>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0.79</c:v>
                </c:pt>
                <c:pt idx="2">
                  <c:v>#N/A</c:v>
                </c:pt>
                <c:pt idx="3">
                  <c:v>0.78</c:v>
                </c:pt>
                <c:pt idx="4">
                  <c:v>#N/A</c:v>
                </c:pt>
                <c:pt idx="5">
                  <c:v>1.4</c:v>
                </c:pt>
                <c:pt idx="6">
                  <c:v>#N/A</c:v>
                </c:pt>
                <c:pt idx="7">
                  <c:v>1.28</c:v>
                </c:pt>
                <c:pt idx="8">
                  <c:v>#N/A</c:v>
                </c:pt>
                <c:pt idx="9">
                  <c:v>1.42</c:v>
                </c:pt>
              </c:numCache>
            </c:numRef>
          </c:val>
          <c:extLst>
            <c:ext xmlns:c16="http://schemas.microsoft.com/office/drawing/2014/chart" uri="{C3380CC4-5D6E-409C-BE32-E72D297353CC}">
              <c16:uniqueId val="{00000007-7C78-44F4-AB16-15FA6CB216FD}"/>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8.3800000000000008</c:v>
                </c:pt>
                <c:pt idx="2">
                  <c:v>#N/A</c:v>
                </c:pt>
                <c:pt idx="3">
                  <c:v>7.65</c:v>
                </c:pt>
                <c:pt idx="4">
                  <c:v>#N/A</c:v>
                </c:pt>
                <c:pt idx="5">
                  <c:v>6.58</c:v>
                </c:pt>
                <c:pt idx="6">
                  <c:v>#N/A</c:v>
                </c:pt>
                <c:pt idx="7">
                  <c:v>4.49</c:v>
                </c:pt>
                <c:pt idx="8">
                  <c:v>#N/A</c:v>
                </c:pt>
                <c:pt idx="9">
                  <c:v>4.3</c:v>
                </c:pt>
              </c:numCache>
            </c:numRef>
          </c:val>
          <c:extLst>
            <c:ext xmlns:c16="http://schemas.microsoft.com/office/drawing/2014/chart" uri="{C3380CC4-5D6E-409C-BE32-E72D297353CC}">
              <c16:uniqueId val="{00000008-7C78-44F4-AB16-15FA6CB216F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10.61</c:v>
                </c:pt>
                <c:pt idx="2">
                  <c:v>#N/A</c:v>
                </c:pt>
                <c:pt idx="3">
                  <c:v>5.56</c:v>
                </c:pt>
                <c:pt idx="4">
                  <c:v>#N/A</c:v>
                </c:pt>
                <c:pt idx="5">
                  <c:v>10.62</c:v>
                </c:pt>
                <c:pt idx="6">
                  <c:v>#N/A</c:v>
                </c:pt>
                <c:pt idx="7">
                  <c:v>14.8</c:v>
                </c:pt>
                <c:pt idx="8">
                  <c:v>#N/A</c:v>
                </c:pt>
                <c:pt idx="9">
                  <c:v>13.15</c:v>
                </c:pt>
              </c:numCache>
            </c:numRef>
          </c:val>
          <c:extLst>
            <c:ext xmlns:c16="http://schemas.microsoft.com/office/drawing/2014/chart" uri="{C3380CC4-5D6E-409C-BE32-E72D297353CC}">
              <c16:uniqueId val="{00000009-7C78-44F4-AB16-15FA6CB216F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768</c:v>
                </c:pt>
                <c:pt idx="5">
                  <c:v>769</c:v>
                </c:pt>
                <c:pt idx="8">
                  <c:v>780</c:v>
                </c:pt>
                <c:pt idx="11">
                  <c:v>783</c:v>
                </c:pt>
                <c:pt idx="14">
                  <c:v>779</c:v>
                </c:pt>
              </c:numCache>
            </c:numRef>
          </c:val>
          <c:extLst>
            <c:ext xmlns:c16="http://schemas.microsoft.com/office/drawing/2014/chart" uri="{C3380CC4-5D6E-409C-BE32-E72D297353CC}">
              <c16:uniqueId val="{00000000-B2A9-409D-8BAF-C260BD7831E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2A9-409D-8BAF-C260BD7831E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2A9-409D-8BAF-C260BD7831E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16</c:v>
                </c:pt>
                <c:pt idx="3">
                  <c:v>13</c:v>
                </c:pt>
                <c:pt idx="6">
                  <c:v>3</c:v>
                </c:pt>
                <c:pt idx="9">
                  <c:v>0</c:v>
                </c:pt>
                <c:pt idx="12">
                  <c:v>0</c:v>
                </c:pt>
              </c:numCache>
            </c:numRef>
          </c:val>
          <c:extLst>
            <c:ext xmlns:c16="http://schemas.microsoft.com/office/drawing/2014/chart" uri="{C3380CC4-5D6E-409C-BE32-E72D297353CC}">
              <c16:uniqueId val="{00000003-B2A9-409D-8BAF-C260BD7831E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252</c:v>
                </c:pt>
                <c:pt idx="3">
                  <c:v>223</c:v>
                </c:pt>
                <c:pt idx="6">
                  <c:v>238</c:v>
                </c:pt>
                <c:pt idx="9">
                  <c:v>244</c:v>
                </c:pt>
                <c:pt idx="12">
                  <c:v>254</c:v>
                </c:pt>
              </c:numCache>
            </c:numRef>
          </c:val>
          <c:extLst>
            <c:ext xmlns:c16="http://schemas.microsoft.com/office/drawing/2014/chart" uri="{C3380CC4-5D6E-409C-BE32-E72D297353CC}">
              <c16:uniqueId val="{00000004-B2A9-409D-8BAF-C260BD7831E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2A9-409D-8BAF-C260BD7831E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2A9-409D-8BAF-C260BD7831E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722</c:v>
                </c:pt>
                <c:pt idx="3">
                  <c:v>775</c:v>
                </c:pt>
                <c:pt idx="6">
                  <c:v>796</c:v>
                </c:pt>
                <c:pt idx="9">
                  <c:v>778</c:v>
                </c:pt>
                <c:pt idx="12">
                  <c:v>825</c:v>
                </c:pt>
              </c:numCache>
            </c:numRef>
          </c:val>
          <c:extLst>
            <c:ext xmlns:c16="http://schemas.microsoft.com/office/drawing/2014/chart" uri="{C3380CC4-5D6E-409C-BE32-E72D297353CC}">
              <c16:uniqueId val="{00000007-B2A9-409D-8BAF-C260BD7831E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222</c:v>
                </c:pt>
                <c:pt idx="2">
                  <c:v>#N/A</c:v>
                </c:pt>
                <c:pt idx="3">
                  <c:v>#N/A</c:v>
                </c:pt>
                <c:pt idx="4">
                  <c:v>242</c:v>
                </c:pt>
                <c:pt idx="5">
                  <c:v>#N/A</c:v>
                </c:pt>
                <c:pt idx="6">
                  <c:v>#N/A</c:v>
                </c:pt>
                <c:pt idx="7">
                  <c:v>257</c:v>
                </c:pt>
                <c:pt idx="8">
                  <c:v>#N/A</c:v>
                </c:pt>
                <c:pt idx="9">
                  <c:v>#N/A</c:v>
                </c:pt>
                <c:pt idx="10">
                  <c:v>239</c:v>
                </c:pt>
                <c:pt idx="11">
                  <c:v>#N/A</c:v>
                </c:pt>
                <c:pt idx="12">
                  <c:v>#N/A</c:v>
                </c:pt>
                <c:pt idx="13">
                  <c:v>300</c:v>
                </c:pt>
                <c:pt idx="14">
                  <c:v>#N/A</c:v>
                </c:pt>
              </c:numCache>
            </c:numRef>
          </c:val>
          <c:smooth val="0"/>
          <c:extLst>
            <c:ext xmlns:c16="http://schemas.microsoft.com/office/drawing/2014/chart" uri="{C3380CC4-5D6E-409C-BE32-E72D297353CC}">
              <c16:uniqueId val="{00000008-B2A9-409D-8BAF-C260BD7831E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7004</c:v>
                </c:pt>
                <c:pt idx="5">
                  <c:v>6901</c:v>
                </c:pt>
                <c:pt idx="8">
                  <c:v>7151</c:v>
                </c:pt>
                <c:pt idx="11">
                  <c:v>7065</c:v>
                </c:pt>
                <c:pt idx="14">
                  <c:v>6772</c:v>
                </c:pt>
              </c:numCache>
            </c:numRef>
          </c:val>
          <c:extLst>
            <c:ext xmlns:c16="http://schemas.microsoft.com/office/drawing/2014/chart" uri="{C3380CC4-5D6E-409C-BE32-E72D297353CC}">
              <c16:uniqueId val="{00000000-58C0-4907-A654-7B3F93DB388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2076</c:v>
                </c:pt>
                <c:pt idx="5">
                  <c:v>2071</c:v>
                </c:pt>
                <c:pt idx="8">
                  <c:v>2025</c:v>
                </c:pt>
                <c:pt idx="11">
                  <c:v>1959</c:v>
                </c:pt>
                <c:pt idx="14">
                  <c:v>1884</c:v>
                </c:pt>
              </c:numCache>
            </c:numRef>
          </c:val>
          <c:extLst>
            <c:ext xmlns:c16="http://schemas.microsoft.com/office/drawing/2014/chart" uri="{C3380CC4-5D6E-409C-BE32-E72D297353CC}">
              <c16:uniqueId val="{00000001-58C0-4907-A654-7B3F93DB388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1401</c:v>
                </c:pt>
                <c:pt idx="5">
                  <c:v>1288</c:v>
                </c:pt>
                <c:pt idx="8">
                  <c:v>1305</c:v>
                </c:pt>
                <c:pt idx="11">
                  <c:v>1599</c:v>
                </c:pt>
                <c:pt idx="14">
                  <c:v>1892</c:v>
                </c:pt>
              </c:numCache>
            </c:numRef>
          </c:val>
          <c:extLst>
            <c:ext xmlns:c16="http://schemas.microsoft.com/office/drawing/2014/chart" uri="{C3380CC4-5D6E-409C-BE32-E72D297353CC}">
              <c16:uniqueId val="{00000002-58C0-4907-A654-7B3F93DB388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8C0-4907-A654-7B3F93DB388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8C0-4907-A654-7B3F93DB388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1</c:v>
                </c:pt>
                <c:pt idx="9">
                  <c:v>0</c:v>
                </c:pt>
                <c:pt idx="12">
                  <c:v>1</c:v>
                </c:pt>
              </c:numCache>
            </c:numRef>
          </c:val>
          <c:extLst>
            <c:ext xmlns:c16="http://schemas.microsoft.com/office/drawing/2014/chart" uri="{C3380CC4-5D6E-409C-BE32-E72D297353CC}">
              <c16:uniqueId val="{00000005-58C0-4907-A654-7B3F93DB388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1811</c:v>
                </c:pt>
                <c:pt idx="3">
                  <c:v>1783</c:v>
                </c:pt>
                <c:pt idx="6">
                  <c:v>1783</c:v>
                </c:pt>
                <c:pt idx="9">
                  <c:v>1772</c:v>
                </c:pt>
                <c:pt idx="12">
                  <c:v>1777</c:v>
                </c:pt>
              </c:numCache>
            </c:numRef>
          </c:val>
          <c:extLst>
            <c:ext xmlns:c16="http://schemas.microsoft.com/office/drawing/2014/chart" uri="{C3380CC4-5D6E-409C-BE32-E72D297353CC}">
              <c16:uniqueId val="{00000006-58C0-4907-A654-7B3F93DB388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17</c:v>
                </c:pt>
                <c:pt idx="3">
                  <c:v>3</c:v>
                </c:pt>
                <c:pt idx="6">
                  <c:v>0</c:v>
                </c:pt>
                <c:pt idx="9">
                  <c:v>7</c:v>
                </c:pt>
                <c:pt idx="12">
                  <c:v>9</c:v>
                </c:pt>
              </c:numCache>
            </c:numRef>
          </c:val>
          <c:extLst>
            <c:ext xmlns:c16="http://schemas.microsoft.com/office/drawing/2014/chart" uri="{C3380CC4-5D6E-409C-BE32-E72D297353CC}">
              <c16:uniqueId val="{00000007-58C0-4907-A654-7B3F93DB388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2637</c:v>
                </c:pt>
                <c:pt idx="3">
                  <c:v>2585</c:v>
                </c:pt>
                <c:pt idx="6">
                  <c:v>2539</c:v>
                </c:pt>
                <c:pt idx="9">
                  <c:v>2452</c:v>
                </c:pt>
                <c:pt idx="12">
                  <c:v>2435</c:v>
                </c:pt>
              </c:numCache>
            </c:numRef>
          </c:val>
          <c:extLst>
            <c:ext xmlns:c16="http://schemas.microsoft.com/office/drawing/2014/chart" uri="{C3380CC4-5D6E-409C-BE32-E72D297353CC}">
              <c16:uniqueId val="{00000008-58C0-4907-A654-7B3F93DB388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21</c:v>
                </c:pt>
                <c:pt idx="3">
                  <c:v>13</c:v>
                </c:pt>
                <c:pt idx="6">
                  <c:v>22</c:v>
                </c:pt>
                <c:pt idx="9">
                  <c:v>37</c:v>
                </c:pt>
                <c:pt idx="12">
                  <c:v>13</c:v>
                </c:pt>
              </c:numCache>
            </c:numRef>
          </c:val>
          <c:extLst>
            <c:ext xmlns:c16="http://schemas.microsoft.com/office/drawing/2014/chart" uri="{C3380CC4-5D6E-409C-BE32-E72D297353CC}">
              <c16:uniqueId val="{00000009-58C0-4907-A654-7B3F93DB388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9487</c:v>
                </c:pt>
                <c:pt idx="3">
                  <c:v>9401</c:v>
                </c:pt>
                <c:pt idx="6">
                  <c:v>9818</c:v>
                </c:pt>
                <c:pt idx="9">
                  <c:v>9676</c:v>
                </c:pt>
                <c:pt idx="12">
                  <c:v>9572</c:v>
                </c:pt>
              </c:numCache>
            </c:numRef>
          </c:val>
          <c:extLst>
            <c:ext xmlns:c16="http://schemas.microsoft.com/office/drawing/2014/chart" uri="{C3380CC4-5D6E-409C-BE32-E72D297353CC}">
              <c16:uniqueId val="{0000000A-58C0-4907-A654-7B3F93DB388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3490</c:v>
                </c:pt>
                <c:pt idx="2">
                  <c:v>#N/A</c:v>
                </c:pt>
                <c:pt idx="3">
                  <c:v>#N/A</c:v>
                </c:pt>
                <c:pt idx="4">
                  <c:v>3525</c:v>
                </c:pt>
                <c:pt idx="5">
                  <c:v>#N/A</c:v>
                </c:pt>
                <c:pt idx="6">
                  <c:v>#N/A</c:v>
                </c:pt>
                <c:pt idx="7">
                  <c:v>3682</c:v>
                </c:pt>
                <c:pt idx="8">
                  <c:v>#N/A</c:v>
                </c:pt>
                <c:pt idx="9">
                  <c:v>#N/A</c:v>
                </c:pt>
                <c:pt idx="10">
                  <c:v>3321</c:v>
                </c:pt>
                <c:pt idx="11">
                  <c:v>#N/A</c:v>
                </c:pt>
                <c:pt idx="12">
                  <c:v>#N/A</c:v>
                </c:pt>
                <c:pt idx="13">
                  <c:v>3259</c:v>
                </c:pt>
                <c:pt idx="14">
                  <c:v>#N/A</c:v>
                </c:pt>
              </c:numCache>
            </c:numRef>
          </c:val>
          <c:smooth val="0"/>
          <c:extLst>
            <c:ext xmlns:c16="http://schemas.microsoft.com/office/drawing/2014/chart" uri="{C3380CC4-5D6E-409C-BE32-E72D297353CC}">
              <c16:uniqueId val="{0000000B-58C0-4907-A654-7B3F93DB388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469</c:v>
                </c:pt>
                <c:pt idx="1">
                  <c:v>469</c:v>
                </c:pt>
                <c:pt idx="2">
                  <c:v>470</c:v>
                </c:pt>
              </c:numCache>
            </c:numRef>
          </c:val>
          <c:extLst>
            <c:ext xmlns:c16="http://schemas.microsoft.com/office/drawing/2014/chart" uri="{C3380CC4-5D6E-409C-BE32-E72D297353CC}">
              <c16:uniqueId val="{00000000-3B60-4FCC-A364-28674F4ABFA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114</c:v>
                </c:pt>
                <c:pt idx="1">
                  <c:v>207</c:v>
                </c:pt>
                <c:pt idx="2">
                  <c:v>207</c:v>
                </c:pt>
              </c:numCache>
            </c:numRef>
          </c:val>
          <c:extLst>
            <c:ext xmlns:c16="http://schemas.microsoft.com/office/drawing/2014/chart" uri="{C3380CC4-5D6E-409C-BE32-E72D297353CC}">
              <c16:uniqueId val="{00000001-3B60-4FCC-A364-28674F4ABFA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505</c:v>
                </c:pt>
                <c:pt idx="1">
                  <c:v>664</c:v>
                </c:pt>
                <c:pt idx="2">
                  <c:v>903</c:v>
                </c:pt>
              </c:numCache>
            </c:numRef>
          </c:val>
          <c:extLst>
            <c:ext xmlns:c16="http://schemas.microsoft.com/office/drawing/2014/chart" uri="{C3380CC4-5D6E-409C-BE32-E72D297353CC}">
              <c16:uniqueId val="{00000002-3B60-4FCC-A364-28674F4ABFA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茨城県大洗町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実質公債費比率の分子については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元利償還金</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公営企業債の元利償還金に対する繰入金</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増とな</a:t>
          </a:r>
          <a:r>
            <a:rPr kumimoji="1" lang="ja-JP" altLang="en-US" sz="1100">
              <a:solidFill>
                <a:schemeClr val="dk1"/>
              </a:solidFill>
              <a:effectLst/>
              <a:latin typeface="+mn-lt"/>
              <a:ea typeface="+mn-ea"/>
              <a:cs typeface="+mn-cs"/>
            </a:rPr>
            <a:t>り、さらに</a:t>
          </a:r>
          <a:r>
            <a:rPr kumimoji="1" lang="ja-JP" altLang="ja-JP" sz="1100">
              <a:solidFill>
                <a:schemeClr val="dk1"/>
              </a:solidFill>
              <a:effectLst/>
              <a:latin typeface="+mn-lt"/>
              <a:ea typeface="+mn-ea"/>
              <a:cs typeface="+mn-cs"/>
            </a:rPr>
            <a:t>算入公債費等</a:t>
          </a:r>
          <a:r>
            <a:rPr kumimoji="1" lang="ja-JP" altLang="en-US" sz="1100">
              <a:solidFill>
                <a:schemeClr val="dk1"/>
              </a:solidFill>
              <a:effectLst/>
              <a:latin typeface="+mn-lt"/>
              <a:ea typeface="+mn-ea"/>
              <a:cs typeface="+mn-cs"/>
            </a:rPr>
            <a:t>は減となり、６</a:t>
          </a:r>
          <a:r>
            <a:rPr kumimoji="1" lang="ja-JP" altLang="ja-JP" sz="1100">
              <a:solidFill>
                <a:schemeClr val="dk1"/>
              </a:solidFill>
              <a:effectLst/>
              <a:latin typeface="+mn-lt"/>
              <a:ea typeface="+mn-ea"/>
              <a:cs typeface="+mn-cs"/>
            </a:rPr>
            <a:t>１百万円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教育施設整備等に係る元利償還金が増加となり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実質公債費比率の分子の上昇が見込まれるため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当該比率の推移を注視していくとともに</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交付税措置のある地方債を活用するほか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地方債発行の抑制を図り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健全な財政運営に努める。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満期一括償還地方債の償還の財源として積み立てた減債基金はない。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茨城県大洗町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　令和</a:t>
          </a:r>
          <a:r>
            <a:rPr kumimoji="1" lang="ja-JP" altLang="en-US" sz="1100" baseline="0">
              <a:solidFill>
                <a:schemeClr val="dk1"/>
              </a:solidFill>
              <a:effectLst/>
              <a:latin typeface="+mn-lt"/>
              <a:ea typeface="+mn-ea"/>
              <a:cs typeface="+mn-cs"/>
            </a:rPr>
            <a:t>４</a:t>
          </a:r>
          <a:r>
            <a:rPr kumimoji="1" lang="ja-JP" altLang="ja-JP" sz="1100" baseline="0">
              <a:solidFill>
                <a:schemeClr val="dk1"/>
              </a:solidFill>
              <a:effectLst/>
              <a:latin typeface="+mn-lt"/>
              <a:ea typeface="+mn-ea"/>
              <a:cs typeface="+mn-cs"/>
            </a:rPr>
            <a:t>年度</a:t>
          </a:r>
          <a:r>
            <a:rPr kumimoji="1" lang="ja-JP" altLang="en-US" sz="1100" baseline="0">
              <a:solidFill>
                <a:schemeClr val="dk1"/>
              </a:solidFill>
              <a:effectLst/>
              <a:latin typeface="+mn-lt"/>
              <a:ea typeface="+mn-ea"/>
              <a:cs typeface="+mn-cs"/>
            </a:rPr>
            <a:t>の</a:t>
          </a:r>
          <a:r>
            <a:rPr kumimoji="1" lang="ja-JP" altLang="ja-JP" sz="1100" baseline="0">
              <a:solidFill>
                <a:schemeClr val="dk1"/>
              </a:solidFill>
              <a:effectLst/>
              <a:latin typeface="+mn-lt"/>
              <a:ea typeface="+mn-ea"/>
              <a:cs typeface="+mn-cs"/>
            </a:rPr>
            <a:t>将来負担額については</a:t>
          </a:r>
          <a:r>
            <a:rPr kumimoji="1" lang="ja-JP" altLang="en-US" sz="1100" baseline="0">
              <a:solidFill>
                <a:schemeClr val="dk1"/>
              </a:solidFill>
              <a:effectLst/>
              <a:latin typeface="+mn-lt"/>
              <a:ea typeface="+mn-ea"/>
              <a:cs typeface="+mn-cs"/>
            </a:rPr>
            <a:t>、大洗文化センター町民会館大規模改修事業や大洗鹿島線大洗駅エレベーター設置支援事業</a:t>
          </a:r>
          <a:r>
            <a:rPr kumimoji="1" lang="ja-JP" altLang="ja-JP" sz="1100" baseline="0">
              <a:solidFill>
                <a:schemeClr val="dk1"/>
              </a:solidFill>
              <a:effectLst/>
              <a:latin typeface="+mn-lt"/>
              <a:ea typeface="+mn-ea"/>
              <a:cs typeface="+mn-cs"/>
            </a:rPr>
            <a:t>等の発行</a:t>
          </a:r>
          <a:r>
            <a:rPr kumimoji="1" lang="ja-JP" altLang="en-US" sz="1100" baseline="0">
              <a:solidFill>
                <a:schemeClr val="dk1"/>
              </a:solidFill>
              <a:effectLst/>
              <a:latin typeface="+mn-lt"/>
              <a:ea typeface="+mn-ea"/>
              <a:cs typeface="+mn-cs"/>
            </a:rPr>
            <a:t>により増となったものの、臨時財政対策債等が減</a:t>
          </a:r>
          <a:r>
            <a:rPr kumimoji="1" lang="ja-JP" altLang="ja-JP" sz="1100" baseline="0">
              <a:solidFill>
                <a:schemeClr val="dk1"/>
              </a:solidFill>
              <a:effectLst/>
              <a:latin typeface="+mn-lt"/>
              <a:ea typeface="+mn-ea"/>
              <a:cs typeface="+mn-cs"/>
            </a:rPr>
            <a:t>に</a:t>
          </a:r>
          <a:r>
            <a:rPr kumimoji="1" lang="ja-JP" altLang="en-US" sz="1100" baseline="0">
              <a:solidFill>
                <a:schemeClr val="dk1"/>
              </a:solidFill>
              <a:effectLst/>
              <a:latin typeface="+mn-lt"/>
              <a:ea typeface="+mn-ea"/>
              <a:cs typeface="+mn-cs"/>
            </a:rPr>
            <a:t>なったことに</a:t>
          </a:r>
          <a:r>
            <a:rPr kumimoji="1" lang="ja-JP" altLang="ja-JP" sz="1100" baseline="0">
              <a:solidFill>
                <a:schemeClr val="dk1"/>
              </a:solidFill>
              <a:effectLst/>
              <a:latin typeface="+mn-lt"/>
              <a:ea typeface="+mn-ea"/>
              <a:cs typeface="+mn-cs"/>
            </a:rPr>
            <a:t>より地方債現在高</a:t>
          </a:r>
          <a:r>
            <a:rPr kumimoji="1" lang="ja-JP" altLang="en-US" sz="1100" baseline="0">
              <a:solidFill>
                <a:schemeClr val="dk1"/>
              </a:solidFill>
              <a:effectLst/>
              <a:latin typeface="+mn-lt"/>
              <a:ea typeface="+mn-ea"/>
              <a:cs typeface="+mn-cs"/>
            </a:rPr>
            <a:t>は１０４</a:t>
          </a:r>
          <a:r>
            <a:rPr kumimoji="1" lang="ja-JP" altLang="ja-JP" sz="1100" baseline="0">
              <a:solidFill>
                <a:schemeClr val="dk1"/>
              </a:solidFill>
              <a:effectLst/>
              <a:latin typeface="+mn-lt"/>
              <a:ea typeface="+mn-ea"/>
              <a:cs typeface="+mn-cs"/>
            </a:rPr>
            <a:t>百万円減少した。</a:t>
          </a:r>
          <a:endParaRPr lang="ja-JP" altLang="ja-JP" sz="1400">
            <a:effectLst/>
          </a:endParaRPr>
        </a:p>
        <a:p>
          <a:r>
            <a:rPr kumimoji="1" lang="ja-JP" altLang="ja-JP" sz="1100" baseline="0">
              <a:solidFill>
                <a:schemeClr val="dk1"/>
              </a:solidFill>
              <a:effectLst/>
              <a:latin typeface="+mn-lt"/>
              <a:ea typeface="+mn-ea"/>
              <a:cs typeface="+mn-cs"/>
            </a:rPr>
            <a:t>　充当可能財源等については</a:t>
          </a:r>
          <a:r>
            <a:rPr kumimoji="1" lang="ja-JP" altLang="en-US"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ふるさと納税「大好きです大洗基金」</a:t>
          </a:r>
          <a:r>
            <a:rPr kumimoji="1" lang="ja-JP" altLang="en-US" sz="1100">
              <a:solidFill>
                <a:schemeClr val="dk1"/>
              </a:solidFill>
              <a:effectLst/>
              <a:latin typeface="+mn-lt"/>
              <a:ea typeface="+mn-ea"/>
              <a:cs typeface="+mn-cs"/>
            </a:rPr>
            <a:t>が増となったことにより充当可能基金は２９３百万円増となったものの、</a:t>
          </a:r>
          <a:r>
            <a:rPr kumimoji="1" lang="ja-JP" altLang="ja-JP" sz="1100" baseline="0">
              <a:solidFill>
                <a:schemeClr val="dk1"/>
              </a:solidFill>
              <a:effectLst/>
              <a:latin typeface="+mn-lt"/>
              <a:ea typeface="+mn-ea"/>
              <a:cs typeface="+mn-cs"/>
            </a:rPr>
            <a:t>充当可能特定歳入</a:t>
          </a:r>
          <a:r>
            <a:rPr kumimoji="1" lang="ja-JP" altLang="en-US" sz="1100" baseline="0">
              <a:solidFill>
                <a:schemeClr val="dk1"/>
              </a:solidFill>
              <a:effectLst/>
              <a:latin typeface="+mn-lt"/>
              <a:ea typeface="+mn-ea"/>
              <a:cs typeface="+mn-cs"/>
            </a:rPr>
            <a:t>が７５百万円、</a:t>
          </a:r>
          <a:r>
            <a:rPr kumimoji="1" lang="ja-JP" altLang="ja-JP" sz="1100" baseline="0">
              <a:solidFill>
                <a:schemeClr val="dk1"/>
              </a:solidFill>
              <a:effectLst/>
              <a:latin typeface="+mn-lt"/>
              <a:ea typeface="+mn-ea"/>
              <a:cs typeface="+mn-cs"/>
            </a:rPr>
            <a:t>基準財政需要額算入見込額</a:t>
          </a:r>
          <a:r>
            <a:rPr kumimoji="1" lang="ja-JP" altLang="en-US" sz="1100" baseline="0">
              <a:solidFill>
                <a:schemeClr val="dk1"/>
              </a:solidFill>
              <a:effectLst/>
              <a:latin typeface="+mn-lt"/>
              <a:ea typeface="+mn-ea"/>
              <a:cs typeface="+mn-cs"/>
            </a:rPr>
            <a:t>が２９３百万円</a:t>
          </a:r>
          <a:r>
            <a:rPr kumimoji="1" lang="ja-JP" altLang="ja-JP" sz="1100" baseline="0">
              <a:solidFill>
                <a:schemeClr val="dk1"/>
              </a:solidFill>
              <a:effectLst/>
              <a:latin typeface="+mn-lt"/>
              <a:ea typeface="+mn-ea"/>
              <a:cs typeface="+mn-cs"/>
            </a:rPr>
            <a:t>減少</a:t>
          </a:r>
          <a:r>
            <a:rPr kumimoji="1" lang="ja-JP" altLang="en-US" sz="1100" baseline="0">
              <a:solidFill>
                <a:schemeClr val="dk1"/>
              </a:solidFill>
              <a:effectLst/>
              <a:latin typeface="+mn-lt"/>
              <a:ea typeface="+mn-ea"/>
              <a:cs typeface="+mn-cs"/>
            </a:rPr>
            <a:t>した結果、</a:t>
          </a:r>
          <a:r>
            <a:rPr kumimoji="1" lang="ja-JP" altLang="ja-JP" sz="1100" baseline="0">
              <a:solidFill>
                <a:schemeClr val="dk1"/>
              </a:solidFill>
              <a:effectLst/>
              <a:latin typeface="+mn-lt"/>
              <a:ea typeface="+mn-ea"/>
              <a:cs typeface="+mn-cs"/>
            </a:rPr>
            <a:t>将来負担比率の分子は</a:t>
          </a:r>
          <a:r>
            <a:rPr kumimoji="1" lang="ja-JP" altLang="en-US" sz="1100" baseline="0">
              <a:solidFill>
                <a:schemeClr val="dk1"/>
              </a:solidFill>
              <a:effectLst/>
              <a:latin typeface="+mn-lt"/>
              <a:ea typeface="+mn-ea"/>
              <a:cs typeface="+mn-cs"/>
            </a:rPr>
            <a:t>６２</a:t>
          </a:r>
          <a:r>
            <a:rPr kumimoji="1" lang="ja-JP" altLang="ja-JP" sz="1100" baseline="0">
              <a:solidFill>
                <a:schemeClr val="dk1"/>
              </a:solidFill>
              <a:effectLst/>
              <a:latin typeface="+mn-lt"/>
              <a:ea typeface="+mn-ea"/>
              <a:cs typeface="+mn-cs"/>
            </a:rPr>
            <a:t>百万円減少した。</a:t>
          </a:r>
          <a:endParaRPr lang="ja-JP" altLang="ja-JP" sz="1400">
            <a:effectLst/>
          </a:endParaRPr>
        </a:p>
        <a:p>
          <a:r>
            <a:rPr kumimoji="1" lang="ja-JP" altLang="ja-JP" sz="1100" baseline="0">
              <a:solidFill>
                <a:schemeClr val="dk1"/>
              </a:solidFill>
              <a:effectLst/>
              <a:latin typeface="+mn-lt"/>
              <a:ea typeface="+mn-ea"/>
              <a:cs typeface="+mn-cs"/>
            </a:rPr>
            <a:t>　今後も</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公共施設改修や道路整備事業等に伴う地方債現在高の増加が見込まれることから</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その他の地方債の抑制を図るとともに</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基金積み立て等により引き続き健全な財政運営に努める。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茨城県大洗町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財政調整基金</a:t>
          </a:r>
          <a:r>
            <a:rPr kumimoji="1" lang="ja-JP" altLang="en-US" sz="1100">
              <a:solidFill>
                <a:schemeClr val="dk1"/>
              </a:solidFill>
              <a:effectLst/>
              <a:latin typeface="+mn-lt"/>
              <a:ea typeface="+mn-ea"/>
              <a:cs typeface="+mn-cs"/>
            </a:rPr>
            <a:t>及び減債基金</a:t>
          </a:r>
          <a:r>
            <a:rPr kumimoji="1" lang="ja-JP" altLang="ja-JP" sz="1100">
              <a:solidFill>
                <a:schemeClr val="dk1"/>
              </a:solidFill>
              <a:effectLst/>
              <a:latin typeface="+mn-lt"/>
              <a:ea typeface="+mn-ea"/>
              <a:cs typeface="+mn-cs"/>
            </a:rPr>
            <a:t>については大きな動きはなかったが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その他の特定目的基金については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ふるさと納税「大好きです大洗基金」について寄附金</a:t>
          </a:r>
          <a:r>
            <a:rPr kumimoji="1" lang="ja-JP" altLang="en-US" sz="1100">
              <a:solidFill>
                <a:schemeClr val="dk1"/>
              </a:solidFill>
              <a:effectLst/>
              <a:latin typeface="+mn-lt"/>
              <a:ea typeface="+mn-ea"/>
              <a:cs typeface="+mn-cs"/>
            </a:rPr>
            <a:t>４６３</a:t>
          </a:r>
          <a:r>
            <a:rPr kumimoji="1" lang="ja-JP" altLang="ja-JP" sz="1100">
              <a:solidFill>
                <a:schemeClr val="dk1"/>
              </a:solidFill>
              <a:effectLst/>
              <a:latin typeface="+mn-lt"/>
              <a:ea typeface="+mn-ea"/>
              <a:cs typeface="+mn-cs"/>
            </a:rPr>
            <a:t>百万円を積み立てた一方</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昨年度までに頂いた寄附金を寄附者の希望する事業に</a:t>
          </a:r>
          <a:r>
            <a:rPr kumimoji="1" lang="ja-JP" altLang="en-US" sz="1100">
              <a:solidFill>
                <a:schemeClr val="dk1"/>
              </a:solidFill>
              <a:effectLst/>
              <a:latin typeface="+mn-lt"/>
              <a:ea typeface="+mn-ea"/>
              <a:cs typeface="+mn-cs"/>
            </a:rPr>
            <a:t>２２５</a:t>
          </a:r>
          <a:r>
            <a:rPr kumimoji="1" lang="ja-JP" altLang="ja-JP" sz="1100">
              <a:solidFill>
                <a:schemeClr val="dk1"/>
              </a:solidFill>
              <a:effectLst/>
              <a:latin typeface="+mn-lt"/>
              <a:ea typeface="+mn-ea"/>
              <a:cs typeface="+mn-cs"/>
            </a:rPr>
            <a:t>百万円繰り入れたことにより</a:t>
          </a:r>
          <a:r>
            <a:rPr kumimoji="1" lang="ja-JP" altLang="en-US" sz="1100">
              <a:solidFill>
                <a:schemeClr val="dk1"/>
              </a:solidFill>
              <a:effectLst/>
              <a:latin typeface="+mn-lt"/>
              <a:ea typeface="+mn-ea"/>
              <a:cs typeface="+mn-cs"/>
            </a:rPr>
            <a:t>、２３８</a:t>
          </a:r>
          <a:r>
            <a:rPr kumimoji="1" lang="ja-JP" altLang="ja-JP" sz="1100">
              <a:solidFill>
                <a:schemeClr val="dk1"/>
              </a:solidFill>
              <a:effectLst/>
              <a:latin typeface="+mn-lt"/>
              <a:ea typeface="+mn-ea"/>
              <a:cs typeface="+mn-cs"/>
            </a:rPr>
            <a:t>百万円の増となり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基金全体としては２</a:t>
          </a:r>
          <a:r>
            <a:rPr kumimoji="1" lang="ja-JP" altLang="en-US" sz="1100">
              <a:solidFill>
                <a:schemeClr val="dk1"/>
              </a:solidFill>
              <a:effectLst/>
              <a:latin typeface="+mn-lt"/>
              <a:ea typeface="+mn-ea"/>
              <a:cs typeface="+mn-cs"/>
            </a:rPr>
            <a:t>３８</a:t>
          </a:r>
          <a:r>
            <a:rPr kumimoji="1" lang="ja-JP" altLang="ja-JP" sz="1100">
              <a:solidFill>
                <a:schemeClr val="dk1"/>
              </a:solidFill>
              <a:effectLst/>
              <a:latin typeface="+mn-lt"/>
              <a:ea typeface="+mn-ea"/>
              <a:cs typeface="+mn-cs"/>
            </a:rPr>
            <a:t>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財政調整基金及び減債基金については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基金残高が少ないことから今後の財政運営を考慮し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計画的に積み立てを行う一方</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特定目的基金についてもそれぞれの基金・施設の運営状況に合わせ</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積み立て・取り崩しを行っていくことを予定している。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大好きです大洗基金：ふるさと納税で頂いた寄附金を積み立て</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寄附者の希望する事業への活用を通じて町の活性化を図る。</a:t>
          </a:r>
          <a:endParaRPr lang="ja-JP" altLang="ja-JP" sz="1400">
            <a:effectLst/>
          </a:endParaRPr>
        </a:p>
        <a:p>
          <a:pPr eaLnBrk="1" fontAlgn="auto" latinLnBrk="0" hangingPunct="1"/>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福祉基金：健康づくりや生きがいづくりなど</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地域における保健福祉活動の推進を図る。</a:t>
          </a:r>
          <a:endParaRPr lang="ja-JP" altLang="ja-JP" sz="1400">
            <a:effectLst/>
          </a:endParaRPr>
        </a:p>
        <a:p>
          <a:r>
            <a:rPr kumimoji="1" lang="ja-JP" altLang="ja-JP" sz="1100">
              <a:solidFill>
                <a:schemeClr val="dk1"/>
              </a:solidFill>
              <a:effectLst/>
              <a:latin typeface="+mn-lt"/>
              <a:ea typeface="+mn-ea"/>
              <a:cs typeface="+mn-cs"/>
            </a:rPr>
            <a:t>　漁業振興基金：大洗町漁業協同組合が実施する事業を支援し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漁業の振興を図る。　</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町営公園墓地建設改良基金：町営公園墓地の利便性向上のため建設及び改良を図る。</a:t>
          </a:r>
          <a:endParaRPr lang="ja-JP" altLang="ja-JP" sz="1400">
            <a:effectLst/>
          </a:endParaRPr>
        </a:p>
        <a:p>
          <a:r>
            <a:rPr kumimoji="1" lang="ja-JP" altLang="ja-JP" sz="1100">
              <a:solidFill>
                <a:schemeClr val="dk1"/>
              </a:solidFill>
              <a:effectLst/>
              <a:latin typeface="+mn-lt"/>
              <a:ea typeface="+mn-ea"/>
              <a:cs typeface="+mn-cs"/>
            </a:rPr>
            <a:t>　幕末と明治の博物館管理運営基金：博物館の円滑な管理運営と地域の振興を図る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大好きです大洗基金：ふるさと納税として頂いた寄附金</a:t>
          </a:r>
          <a:r>
            <a:rPr kumimoji="1" lang="ja-JP" altLang="en-US" sz="1100">
              <a:solidFill>
                <a:schemeClr val="dk1"/>
              </a:solidFill>
              <a:effectLst/>
              <a:latin typeface="+mn-lt"/>
              <a:ea typeface="+mn-ea"/>
              <a:cs typeface="+mn-cs"/>
            </a:rPr>
            <a:t>４６３</a:t>
          </a:r>
          <a:r>
            <a:rPr kumimoji="1" lang="ja-JP" altLang="ja-JP" sz="1100">
              <a:solidFill>
                <a:schemeClr val="dk1"/>
              </a:solidFill>
              <a:effectLst/>
              <a:latin typeface="+mn-lt"/>
              <a:ea typeface="+mn-ea"/>
              <a:cs typeface="+mn-cs"/>
            </a:rPr>
            <a:t>百万円を積み立てた一方</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昨年度までに頂いた寄附金を寄附者の希望する事業に</a:t>
          </a:r>
          <a:r>
            <a:rPr kumimoji="1" lang="ja-JP" altLang="en-US" sz="1100">
              <a:solidFill>
                <a:schemeClr val="dk1"/>
              </a:solidFill>
              <a:effectLst/>
              <a:latin typeface="+mn-lt"/>
              <a:ea typeface="+mn-ea"/>
              <a:cs typeface="+mn-cs"/>
            </a:rPr>
            <a:t>２２５</a:t>
          </a:r>
          <a:r>
            <a:rPr kumimoji="1" lang="ja-JP" altLang="ja-JP" sz="1100">
              <a:solidFill>
                <a:schemeClr val="dk1"/>
              </a:solidFill>
              <a:effectLst/>
              <a:latin typeface="+mn-lt"/>
              <a:ea typeface="+mn-ea"/>
              <a:cs typeface="+mn-cs"/>
            </a:rPr>
            <a:t>百万円繰り入れたことにより</a:t>
          </a:r>
          <a:r>
            <a:rPr kumimoji="1" lang="ja-JP" altLang="en-US" sz="1100">
              <a:solidFill>
                <a:schemeClr val="dk1"/>
              </a:solidFill>
              <a:effectLst/>
              <a:latin typeface="+mn-lt"/>
              <a:ea typeface="+mn-ea"/>
              <a:cs typeface="+mn-cs"/>
            </a:rPr>
            <a:t>、２３８</a:t>
          </a:r>
          <a:r>
            <a:rPr kumimoji="1" lang="ja-JP" altLang="ja-JP" sz="1100">
              <a:solidFill>
                <a:schemeClr val="dk1"/>
              </a:solidFill>
              <a:effectLst/>
              <a:latin typeface="+mn-lt"/>
              <a:ea typeface="+mn-ea"/>
              <a:cs typeface="+mn-cs"/>
            </a:rPr>
            <a:t>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大好きです大洗基金：ふるさと納税の寄附金を原資としており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今後はふるさと納税事業拡充により増加する見込み。</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財政調整基金の残高が少ないことから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災害への備え等のために</a:t>
          </a:r>
          <a:r>
            <a:rPr kumimoji="1" lang="ja-JP" altLang="en-US" sz="1100">
              <a:solidFill>
                <a:schemeClr val="dk1"/>
              </a:solidFill>
              <a:effectLst/>
              <a:latin typeface="+mn-lt"/>
              <a:ea typeface="+mn-ea"/>
              <a:cs typeface="+mn-cs"/>
            </a:rPr>
            <a:t>標準</a:t>
          </a:r>
          <a:r>
            <a:rPr kumimoji="1" lang="ja-JP" altLang="ja-JP" sz="1100">
              <a:solidFill>
                <a:schemeClr val="dk1"/>
              </a:solidFill>
              <a:effectLst/>
              <a:latin typeface="+mn-lt"/>
              <a:ea typeface="+mn-ea"/>
              <a:cs typeface="+mn-cs"/>
            </a:rPr>
            <a:t>財政規模の１５％程度を確保できるよう積み立てに努める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増減なし</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令和５年度に地方債償還のピークを迎え</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その後も大幅な減とはならないため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それに備えて可能な限り積み立てを行う。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茨城県大洗町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15,932
15,032
23.89
10,380,391
9,726,279
577,797
4,346,189
9,572,275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財政力指数については、類似団体平均を０．１６ポイント上回っているが、指数は平成２１年度以降、微減の傾向で推移しており、今後も税収の急激な増加は見込めない状況が予想されるため、町民税，固定資産税等の徴収強化や寄附収入（ふるさと納税）の拡充など、収入の安定的な確保に努める必要があ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73176</xdr:rowOff>
    </xdr:to>
    <xdr:cxnSp macro="">
      <xdr:nvCxnSpPr>
        <xdr:cNvPr id="65" name="直線コネクタ 64"/>
        <xdr:cNvCxnSpPr/>
      </xdr:nvCxnSpPr>
      <xdr:spPr>
        <a:xfrm flipV="1">
          <a:off x="4953000" y="6123214"/>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45253</xdr:rowOff>
    </xdr:from>
    <xdr:ext cx="762000" cy="259045"/>
    <xdr:sp macro="" textlink="">
      <xdr:nvSpPr>
        <xdr:cNvPr id="66" name="財政力最小値テキスト"/>
        <xdr:cNvSpPr txBox="1"/>
      </xdr:nvSpPr>
      <xdr:spPr>
        <a:xfrm>
          <a:off x="5041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73176</xdr:rowOff>
    </xdr:from>
    <xdr:to>
      <xdr:col>24</xdr:col>
      <xdr:colOff>12700</xdr:colOff>
      <xdr:row>44</xdr:row>
      <xdr:rowOff>73176</xdr:rowOff>
    </xdr:to>
    <xdr:cxnSp macro="">
      <xdr:nvCxnSpPr>
        <xdr:cNvPr id="67" name="直線コネクタ 66"/>
        <xdr:cNvCxnSpPr/>
      </xdr:nvCxnSpPr>
      <xdr:spPr>
        <a:xfrm>
          <a:off x="4864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8" name="財政力最大値テキスト"/>
        <xdr:cNvSpPr txBox="1"/>
      </xdr:nvSpPr>
      <xdr:spPr>
        <a:xfrm>
          <a:off x="5041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69" name="直線コネクタ 68"/>
        <xdr:cNvCxnSpPr/>
      </xdr:nvCxnSpPr>
      <xdr:spPr>
        <a:xfrm>
          <a:off x="4864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24493</xdr:rowOff>
    </xdr:from>
    <xdr:to>
      <xdr:col>23</xdr:col>
      <xdr:colOff>133350</xdr:colOff>
      <xdr:row>41</xdr:row>
      <xdr:rowOff>35983</xdr:rowOff>
    </xdr:to>
    <xdr:cxnSp macro="">
      <xdr:nvCxnSpPr>
        <xdr:cNvPr id="70" name="直線コネクタ 69"/>
        <xdr:cNvCxnSpPr/>
      </xdr:nvCxnSpPr>
      <xdr:spPr>
        <a:xfrm>
          <a:off x="4114800" y="7053943"/>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141108</xdr:rowOff>
    </xdr:from>
    <xdr:ext cx="762000" cy="259045"/>
    <xdr:sp macro="" textlink="">
      <xdr:nvSpPr>
        <xdr:cNvPr id="71" name="財政力平均値テキスト"/>
        <xdr:cNvSpPr txBox="1"/>
      </xdr:nvSpPr>
      <xdr:spPr>
        <a:xfrm>
          <a:off x="5041900" y="7170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169031</xdr:rowOff>
    </xdr:from>
    <xdr:to>
      <xdr:col>23</xdr:col>
      <xdr:colOff>184150</xdr:colOff>
      <xdr:row>42</xdr:row>
      <xdr:rowOff>99181</xdr:rowOff>
    </xdr:to>
    <xdr:sp macro="" textlink="">
      <xdr:nvSpPr>
        <xdr:cNvPr id="72" name="フローチャート: 判断 71"/>
        <xdr:cNvSpPr/>
      </xdr:nvSpPr>
      <xdr:spPr>
        <a:xfrm>
          <a:off x="49022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1512</xdr:rowOff>
    </xdr:from>
    <xdr:to>
      <xdr:col>19</xdr:col>
      <xdr:colOff>133350</xdr:colOff>
      <xdr:row>41</xdr:row>
      <xdr:rowOff>24493</xdr:rowOff>
    </xdr:to>
    <xdr:cxnSp macro="">
      <xdr:nvCxnSpPr>
        <xdr:cNvPr id="73" name="直線コネクタ 72"/>
        <xdr:cNvCxnSpPr/>
      </xdr:nvCxnSpPr>
      <xdr:spPr>
        <a:xfrm>
          <a:off x="3225800" y="703096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157541</xdr:rowOff>
    </xdr:from>
    <xdr:to>
      <xdr:col>19</xdr:col>
      <xdr:colOff>184150</xdr:colOff>
      <xdr:row>42</xdr:row>
      <xdr:rowOff>87691</xdr:rowOff>
    </xdr:to>
    <xdr:sp macro="" textlink="">
      <xdr:nvSpPr>
        <xdr:cNvPr id="74" name="フローチャート: 判断 73"/>
        <xdr:cNvSpPr/>
      </xdr:nvSpPr>
      <xdr:spPr>
        <a:xfrm>
          <a:off x="4064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72468</xdr:rowOff>
    </xdr:from>
    <xdr:ext cx="736600" cy="259045"/>
    <xdr:sp macro="" textlink="">
      <xdr:nvSpPr>
        <xdr:cNvPr id="75" name="テキスト ボックス 74"/>
        <xdr:cNvSpPr txBox="1"/>
      </xdr:nvSpPr>
      <xdr:spPr>
        <a:xfrm>
          <a:off x="3733800" y="72733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161472</xdr:rowOff>
    </xdr:from>
    <xdr:to>
      <xdr:col>15</xdr:col>
      <xdr:colOff>82550</xdr:colOff>
      <xdr:row>41</xdr:row>
      <xdr:rowOff>1512</xdr:rowOff>
    </xdr:to>
    <xdr:cxnSp macro="">
      <xdr:nvCxnSpPr>
        <xdr:cNvPr id="76" name="直線コネクタ 75"/>
        <xdr:cNvCxnSpPr/>
      </xdr:nvCxnSpPr>
      <xdr:spPr>
        <a:xfrm>
          <a:off x="2336800" y="70194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134559</xdr:rowOff>
    </xdr:from>
    <xdr:to>
      <xdr:col>15</xdr:col>
      <xdr:colOff>133350</xdr:colOff>
      <xdr:row>42</xdr:row>
      <xdr:rowOff>64709</xdr:rowOff>
    </xdr:to>
    <xdr:sp macro="" textlink="">
      <xdr:nvSpPr>
        <xdr:cNvPr id="77" name="フローチャート: 判断 76"/>
        <xdr:cNvSpPr/>
      </xdr:nvSpPr>
      <xdr:spPr>
        <a:xfrm>
          <a:off x="3175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49486</xdr:rowOff>
    </xdr:from>
    <xdr:ext cx="762000" cy="259045"/>
    <xdr:sp macro="" textlink="">
      <xdr:nvSpPr>
        <xdr:cNvPr id="78" name="テキスト ボックス 77"/>
        <xdr:cNvSpPr txBox="1"/>
      </xdr:nvSpPr>
      <xdr:spPr>
        <a:xfrm>
          <a:off x="2844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161472</xdr:rowOff>
    </xdr:from>
    <xdr:to>
      <xdr:col>11</xdr:col>
      <xdr:colOff>31750</xdr:colOff>
      <xdr:row>40</xdr:row>
      <xdr:rowOff>161472</xdr:rowOff>
    </xdr:to>
    <xdr:cxnSp macro="">
      <xdr:nvCxnSpPr>
        <xdr:cNvPr id="79" name="直線コネクタ 78"/>
        <xdr:cNvCxnSpPr/>
      </xdr:nvCxnSpPr>
      <xdr:spPr>
        <a:xfrm>
          <a:off x="1447800" y="7019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0" name="フローチャート: 判断 79"/>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1" name="テキスト ボックス 80"/>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134559</xdr:rowOff>
    </xdr:from>
    <xdr:to>
      <xdr:col>7</xdr:col>
      <xdr:colOff>31750</xdr:colOff>
      <xdr:row>42</xdr:row>
      <xdr:rowOff>64709</xdr:rowOff>
    </xdr:to>
    <xdr:sp macro="" textlink="">
      <xdr:nvSpPr>
        <xdr:cNvPr id="82" name="フローチャート: 判断 81"/>
        <xdr:cNvSpPr/>
      </xdr:nvSpPr>
      <xdr:spPr>
        <a:xfrm>
          <a:off x="1397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49486</xdr:rowOff>
    </xdr:from>
    <xdr:ext cx="762000" cy="259045"/>
    <xdr:sp macro="" textlink="">
      <xdr:nvSpPr>
        <xdr:cNvPr id="83" name="テキスト ボックス 82"/>
        <xdr:cNvSpPr txBox="1"/>
      </xdr:nvSpPr>
      <xdr:spPr>
        <a:xfrm>
          <a:off x="1066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89" name="楕円 88"/>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1710</xdr:rowOff>
    </xdr:from>
    <xdr:ext cx="762000" cy="259045"/>
    <xdr:sp macro="" textlink="">
      <xdr:nvSpPr>
        <xdr:cNvPr id="90" name="財政力該当値テキスト"/>
        <xdr:cNvSpPr txBox="1"/>
      </xdr:nvSpPr>
      <xdr:spPr>
        <a:xfrm>
          <a:off x="50419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1" name="楕円 90"/>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2" name="テキスト ボックス 91"/>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122162</xdr:rowOff>
    </xdr:from>
    <xdr:to>
      <xdr:col>15</xdr:col>
      <xdr:colOff>133350</xdr:colOff>
      <xdr:row>41</xdr:row>
      <xdr:rowOff>52312</xdr:rowOff>
    </xdr:to>
    <xdr:sp macro="" textlink="">
      <xdr:nvSpPr>
        <xdr:cNvPr id="93" name="楕円 92"/>
        <xdr:cNvSpPr/>
      </xdr:nvSpPr>
      <xdr:spPr>
        <a:xfrm>
          <a:off x="3175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62489</xdr:rowOff>
    </xdr:from>
    <xdr:ext cx="762000" cy="259045"/>
    <xdr:sp macro="" textlink="">
      <xdr:nvSpPr>
        <xdr:cNvPr id="94" name="テキスト ボックス 93"/>
        <xdr:cNvSpPr txBox="1"/>
      </xdr:nvSpPr>
      <xdr:spPr>
        <a:xfrm>
          <a:off x="2844800" y="674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110672</xdr:rowOff>
    </xdr:from>
    <xdr:to>
      <xdr:col>11</xdr:col>
      <xdr:colOff>82550</xdr:colOff>
      <xdr:row>41</xdr:row>
      <xdr:rowOff>40822</xdr:rowOff>
    </xdr:to>
    <xdr:sp macro="" textlink="">
      <xdr:nvSpPr>
        <xdr:cNvPr id="95" name="楕円 94"/>
        <xdr:cNvSpPr/>
      </xdr:nvSpPr>
      <xdr:spPr>
        <a:xfrm>
          <a:off x="2286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50999</xdr:rowOff>
    </xdr:from>
    <xdr:ext cx="762000" cy="259045"/>
    <xdr:sp macro="" textlink="">
      <xdr:nvSpPr>
        <xdr:cNvPr id="96" name="テキスト ボックス 95"/>
        <xdr:cNvSpPr txBox="1"/>
      </xdr:nvSpPr>
      <xdr:spPr>
        <a:xfrm>
          <a:off x="1955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110672</xdr:rowOff>
    </xdr:from>
    <xdr:to>
      <xdr:col>7</xdr:col>
      <xdr:colOff>31750</xdr:colOff>
      <xdr:row>41</xdr:row>
      <xdr:rowOff>40822</xdr:rowOff>
    </xdr:to>
    <xdr:sp macro="" textlink="">
      <xdr:nvSpPr>
        <xdr:cNvPr id="97" name="楕円 96"/>
        <xdr:cNvSpPr/>
      </xdr:nvSpPr>
      <xdr:spPr>
        <a:xfrm>
          <a:off x="1397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50999</xdr:rowOff>
    </xdr:from>
    <xdr:ext cx="762000" cy="259045"/>
    <xdr:sp macro="" textlink="">
      <xdr:nvSpPr>
        <xdr:cNvPr id="98" name="テキスト ボックス 97"/>
        <xdr:cNvSpPr txBox="1"/>
      </xdr:nvSpPr>
      <xdr:spPr>
        <a:xfrm>
          <a:off x="1066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令和４年度については前年度と比較して、歳出面では公債費や補助費が増となり、歳入面では</a:t>
          </a:r>
          <a:r>
            <a:rPr kumimoji="1" lang="ja-JP" altLang="ja-JP" sz="1100" b="0" i="0" baseline="0">
              <a:solidFill>
                <a:schemeClr val="dk1"/>
              </a:solidFill>
              <a:effectLst/>
              <a:latin typeface="+mn-lt"/>
              <a:ea typeface="+mn-ea"/>
              <a:cs typeface="+mn-cs"/>
            </a:rPr>
            <a:t>普通交付税</a:t>
          </a:r>
          <a:r>
            <a:rPr kumimoji="1" lang="ja-JP" altLang="ja-JP" sz="1100">
              <a:solidFill>
                <a:schemeClr val="dk1"/>
              </a:solidFill>
              <a:effectLst/>
              <a:latin typeface="+mn-lt"/>
              <a:ea typeface="+mn-ea"/>
              <a:cs typeface="+mn-cs"/>
            </a:rPr>
            <a:t>等の経常一般財源の減により、６</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３ポイント悪化し、類似団体平均を８．３ポイント上回ることとなった。</a:t>
          </a:r>
          <a:endParaRPr lang="ja-JP" altLang="ja-JP" sz="1400">
            <a:effectLst/>
          </a:endParaRPr>
        </a:p>
        <a:p>
          <a:r>
            <a:rPr kumimoji="1" lang="ja-JP" altLang="ja-JP" sz="1100">
              <a:solidFill>
                <a:schemeClr val="dk1"/>
              </a:solidFill>
              <a:effectLst/>
              <a:latin typeface="+mn-lt"/>
              <a:ea typeface="+mn-ea"/>
              <a:cs typeface="+mn-cs"/>
            </a:rPr>
            <a:t>　今後も，公債費においては、統合小学校建設事業に係る償還が開始することや、扶助費、繰出金の増加が懸念される一方、町税の増収は期待できない状況であるため、当該比率抑制のためには一層の経常経費削減と税収確保に努める必要があ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131826</xdr:rowOff>
    </xdr:from>
    <xdr:to>
      <xdr:col>23</xdr:col>
      <xdr:colOff>133350</xdr:colOff>
      <xdr:row>66</xdr:row>
      <xdr:rowOff>150114</xdr:rowOff>
    </xdr:to>
    <xdr:cxnSp macro="">
      <xdr:nvCxnSpPr>
        <xdr:cNvPr id="126" name="直線コネクタ 125"/>
        <xdr:cNvCxnSpPr/>
      </xdr:nvCxnSpPr>
      <xdr:spPr>
        <a:xfrm flipV="1">
          <a:off x="4953000" y="10075926"/>
          <a:ext cx="0" cy="1389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122191</xdr:rowOff>
    </xdr:from>
    <xdr:ext cx="762000" cy="259045"/>
    <xdr:sp macro="" textlink="">
      <xdr:nvSpPr>
        <xdr:cNvPr id="127" name="財政構造の弾力性最小値テキスト"/>
        <xdr:cNvSpPr txBox="1"/>
      </xdr:nvSpPr>
      <xdr:spPr>
        <a:xfrm>
          <a:off x="5041900" y="1143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150114</xdr:rowOff>
    </xdr:from>
    <xdr:to>
      <xdr:col>24</xdr:col>
      <xdr:colOff>12700</xdr:colOff>
      <xdr:row>66</xdr:row>
      <xdr:rowOff>150114</xdr:rowOff>
    </xdr:to>
    <xdr:cxnSp macro="">
      <xdr:nvCxnSpPr>
        <xdr:cNvPr id="128" name="直線コネクタ 127"/>
        <xdr:cNvCxnSpPr/>
      </xdr:nvCxnSpPr>
      <xdr:spPr>
        <a:xfrm>
          <a:off x="4864100" y="1146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46753</xdr:rowOff>
    </xdr:from>
    <xdr:ext cx="762000" cy="259045"/>
    <xdr:sp macro="" textlink="">
      <xdr:nvSpPr>
        <xdr:cNvPr id="129" name="財政構造の弾力性最大値テキスト"/>
        <xdr:cNvSpPr txBox="1"/>
      </xdr:nvSpPr>
      <xdr:spPr>
        <a:xfrm>
          <a:off x="5041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131826</xdr:rowOff>
    </xdr:from>
    <xdr:to>
      <xdr:col>24</xdr:col>
      <xdr:colOff>12700</xdr:colOff>
      <xdr:row>58</xdr:row>
      <xdr:rowOff>131826</xdr:rowOff>
    </xdr:to>
    <xdr:cxnSp macro="">
      <xdr:nvCxnSpPr>
        <xdr:cNvPr id="130" name="直線コネクタ 129"/>
        <xdr:cNvCxnSpPr/>
      </xdr:nvCxnSpPr>
      <xdr:spPr>
        <a:xfrm>
          <a:off x="4864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73152</xdr:rowOff>
    </xdr:from>
    <xdr:to>
      <xdr:col>23</xdr:col>
      <xdr:colOff>133350</xdr:colOff>
      <xdr:row>66</xdr:row>
      <xdr:rowOff>34290</xdr:rowOff>
    </xdr:to>
    <xdr:cxnSp macro="">
      <xdr:nvCxnSpPr>
        <xdr:cNvPr id="131" name="直線コネクタ 130"/>
        <xdr:cNvCxnSpPr/>
      </xdr:nvCxnSpPr>
      <xdr:spPr>
        <a:xfrm>
          <a:off x="4114800" y="11045952"/>
          <a:ext cx="838200" cy="30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113809</xdr:rowOff>
    </xdr:from>
    <xdr:ext cx="762000" cy="259045"/>
    <xdr:sp macro="" textlink="">
      <xdr:nvSpPr>
        <xdr:cNvPr id="132" name="財政構造の弾力性平均値テキスト"/>
        <xdr:cNvSpPr txBox="1"/>
      </xdr:nvSpPr>
      <xdr:spPr>
        <a:xfrm>
          <a:off x="5041900" y="107437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97282</xdr:rowOff>
    </xdr:from>
    <xdr:to>
      <xdr:col>23</xdr:col>
      <xdr:colOff>184150</xdr:colOff>
      <xdr:row>64</xdr:row>
      <xdr:rowOff>27432</xdr:rowOff>
    </xdr:to>
    <xdr:sp macro="" textlink="">
      <xdr:nvSpPr>
        <xdr:cNvPr id="133" name="フローチャート: 判断 132"/>
        <xdr:cNvSpPr/>
      </xdr:nvSpPr>
      <xdr:spPr>
        <a:xfrm>
          <a:off x="4902200" y="1089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73152</xdr:rowOff>
    </xdr:from>
    <xdr:to>
      <xdr:col>19</xdr:col>
      <xdr:colOff>133350</xdr:colOff>
      <xdr:row>65</xdr:row>
      <xdr:rowOff>118872</xdr:rowOff>
    </xdr:to>
    <xdr:cxnSp macro="">
      <xdr:nvCxnSpPr>
        <xdr:cNvPr id="134" name="直線コネクタ 133"/>
        <xdr:cNvCxnSpPr/>
      </xdr:nvCxnSpPr>
      <xdr:spPr>
        <a:xfrm flipV="1">
          <a:off x="3225800" y="11045952"/>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80518</xdr:rowOff>
    </xdr:from>
    <xdr:to>
      <xdr:col>19</xdr:col>
      <xdr:colOff>184150</xdr:colOff>
      <xdr:row>63</xdr:row>
      <xdr:rowOff>10668</xdr:rowOff>
    </xdr:to>
    <xdr:sp macro="" textlink="">
      <xdr:nvSpPr>
        <xdr:cNvPr id="135" name="フローチャート: 判断 134"/>
        <xdr:cNvSpPr/>
      </xdr:nvSpPr>
      <xdr:spPr>
        <a:xfrm>
          <a:off x="4064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20845</xdr:rowOff>
    </xdr:from>
    <xdr:ext cx="736600" cy="259045"/>
    <xdr:sp macro="" textlink="">
      <xdr:nvSpPr>
        <xdr:cNvPr id="136" name="テキスト ボックス 135"/>
        <xdr:cNvSpPr txBox="1"/>
      </xdr:nvSpPr>
      <xdr:spPr>
        <a:xfrm>
          <a:off x="3733800" y="10479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118872</xdr:rowOff>
    </xdr:from>
    <xdr:to>
      <xdr:col>15</xdr:col>
      <xdr:colOff>82550</xdr:colOff>
      <xdr:row>66</xdr:row>
      <xdr:rowOff>508</xdr:rowOff>
    </xdr:to>
    <xdr:cxnSp macro="">
      <xdr:nvCxnSpPr>
        <xdr:cNvPr id="137" name="直線コネクタ 136"/>
        <xdr:cNvCxnSpPr/>
      </xdr:nvCxnSpPr>
      <xdr:spPr>
        <a:xfrm flipV="1">
          <a:off x="2336800" y="11263122"/>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17526</xdr:rowOff>
    </xdr:from>
    <xdr:to>
      <xdr:col>15</xdr:col>
      <xdr:colOff>133350</xdr:colOff>
      <xdr:row>64</xdr:row>
      <xdr:rowOff>119126</xdr:rowOff>
    </xdr:to>
    <xdr:sp macro="" textlink="">
      <xdr:nvSpPr>
        <xdr:cNvPr id="138" name="フローチャート: 判断 137"/>
        <xdr:cNvSpPr/>
      </xdr:nvSpPr>
      <xdr:spPr>
        <a:xfrm>
          <a:off x="3175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129303</xdr:rowOff>
    </xdr:from>
    <xdr:ext cx="762000" cy="259045"/>
    <xdr:sp macro="" textlink="">
      <xdr:nvSpPr>
        <xdr:cNvPr id="139" name="テキスト ボックス 138"/>
        <xdr:cNvSpPr txBox="1"/>
      </xdr:nvSpPr>
      <xdr:spPr>
        <a:xfrm>
          <a:off x="2844800" y="107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508</xdr:rowOff>
    </xdr:from>
    <xdr:to>
      <xdr:col>11</xdr:col>
      <xdr:colOff>31750</xdr:colOff>
      <xdr:row>66</xdr:row>
      <xdr:rowOff>5334</xdr:rowOff>
    </xdr:to>
    <xdr:cxnSp macro="">
      <xdr:nvCxnSpPr>
        <xdr:cNvPr id="140" name="直線コネクタ 139"/>
        <xdr:cNvCxnSpPr/>
      </xdr:nvCxnSpPr>
      <xdr:spPr>
        <a:xfrm flipV="1">
          <a:off x="1447800" y="1131620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46482</xdr:rowOff>
    </xdr:from>
    <xdr:to>
      <xdr:col>11</xdr:col>
      <xdr:colOff>82550</xdr:colOff>
      <xdr:row>64</xdr:row>
      <xdr:rowOff>148082</xdr:rowOff>
    </xdr:to>
    <xdr:sp macro="" textlink="">
      <xdr:nvSpPr>
        <xdr:cNvPr id="141" name="フローチャート: 判断 140"/>
        <xdr:cNvSpPr/>
      </xdr:nvSpPr>
      <xdr:spPr>
        <a:xfrm>
          <a:off x="2286000" y="110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158259</xdr:rowOff>
    </xdr:from>
    <xdr:ext cx="762000" cy="259045"/>
    <xdr:sp macro="" textlink="">
      <xdr:nvSpPr>
        <xdr:cNvPr id="142" name="テキスト ボックス 141"/>
        <xdr:cNvSpPr txBox="1"/>
      </xdr:nvSpPr>
      <xdr:spPr>
        <a:xfrm>
          <a:off x="1955800" y="1078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43" name="フローチャート: 判断 142"/>
        <xdr:cNvSpPr/>
      </xdr:nvSpPr>
      <xdr:spPr>
        <a:xfrm>
          <a:off x="1397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129303</xdr:rowOff>
    </xdr:from>
    <xdr:ext cx="762000" cy="259045"/>
    <xdr:sp macro="" textlink="">
      <xdr:nvSpPr>
        <xdr:cNvPr id="144" name="テキスト ボックス 143"/>
        <xdr:cNvSpPr txBox="1"/>
      </xdr:nvSpPr>
      <xdr:spPr>
        <a:xfrm>
          <a:off x="1066800" y="107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154940</xdr:rowOff>
    </xdr:from>
    <xdr:to>
      <xdr:col>23</xdr:col>
      <xdr:colOff>184150</xdr:colOff>
      <xdr:row>66</xdr:row>
      <xdr:rowOff>85090</xdr:rowOff>
    </xdr:to>
    <xdr:sp macro="" textlink="">
      <xdr:nvSpPr>
        <xdr:cNvPr id="150" name="楕円 149"/>
        <xdr:cNvSpPr/>
      </xdr:nvSpPr>
      <xdr:spPr>
        <a:xfrm>
          <a:off x="4902200" y="1129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50817</xdr:rowOff>
    </xdr:from>
    <xdr:ext cx="762000" cy="259045"/>
    <xdr:sp macro="" textlink="">
      <xdr:nvSpPr>
        <xdr:cNvPr id="151" name="財政構造の弾力性該当値テキスト"/>
        <xdr:cNvSpPr txBox="1"/>
      </xdr:nvSpPr>
      <xdr:spPr>
        <a:xfrm>
          <a:off x="5041900" y="11195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22352</xdr:rowOff>
    </xdr:from>
    <xdr:to>
      <xdr:col>19</xdr:col>
      <xdr:colOff>184150</xdr:colOff>
      <xdr:row>64</xdr:row>
      <xdr:rowOff>123952</xdr:rowOff>
    </xdr:to>
    <xdr:sp macro="" textlink="">
      <xdr:nvSpPr>
        <xdr:cNvPr id="152" name="楕円 151"/>
        <xdr:cNvSpPr/>
      </xdr:nvSpPr>
      <xdr:spPr>
        <a:xfrm>
          <a:off x="4064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108729</xdr:rowOff>
    </xdr:from>
    <xdr:ext cx="736600" cy="259045"/>
    <xdr:sp macro="" textlink="">
      <xdr:nvSpPr>
        <xdr:cNvPr id="153" name="テキスト ボックス 152"/>
        <xdr:cNvSpPr txBox="1"/>
      </xdr:nvSpPr>
      <xdr:spPr>
        <a:xfrm>
          <a:off x="3733800" y="11081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68072</xdr:rowOff>
    </xdr:from>
    <xdr:to>
      <xdr:col>15</xdr:col>
      <xdr:colOff>133350</xdr:colOff>
      <xdr:row>65</xdr:row>
      <xdr:rowOff>169672</xdr:rowOff>
    </xdr:to>
    <xdr:sp macro="" textlink="">
      <xdr:nvSpPr>
        <xdr:cNvPr id="154" name="楕円 153"/>
        <xdr:cNvSpPr/>
      </xdr:nvSpPr>
      <xdr:spPr>
        <a:xfrm>
          <a:off x="3175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154449</xdr:rowOff>
    </xdr:from>
    <xdr:ext cx="762000" cy="259045"/>
    <xdr:sp macro="" textlink="">
      <xdr:nvSpPr>
        <xdr:cNvPr id="155" name="テキスト ボックス 154"/>
        <xdr:cNvSpPr txBox="1"/>
      </xdr:nvSpPr>
      <xdr:spPr>
        <a:xfrm>
          <a:off x="2844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121158</xdr:rowOff>
    </xdr:from>
    <xdr:to>
      <xdr:col>11</xdr:col>
      <xdr:colOff>82550</xdr:colOff>
      <xdr:row>66</xdr:row>
      <xdr:rowOff>51308</xdr:rowOff>
    </xdr:to>
    <xdr:sp macro="" textlink="">
      <xdr:nvSpPr>
        <xdr:cNvPr id="156" name="楕円 155"/>
        <xdr:cNvSpPr/>
      </xdr:nvSpPr>
      <xdr:spPr>
        <a:xfrm>
          <a:off x="2286000" y="1126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36085</xdr:rowOff>
    </xdr:from>
    <xdr:ext cx="762000" cy="259045"/>
    <xdr:sp macro="" textlink="">
      <xdr:nvSpPr>
        <xdr:cNvPr id="157" name="テキスト ボックス 156"/>
        <xdr:cNvSpPr txBox="1"/>
      </xdr:nvSpPr>
      <xdr:spPr>
        <a:xfrm>
          <a:off x="1955800" y="1135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125984</xdr:rowOff>
    </xdr:from>
    <xdr:to>
      <xdr:col>7</xdr:col>
      <xdr:colOff>31750</xdr:colOff>
      <xdr:row>66</xdr:row>
      <xdr:rowOff>56134</xdr:rowOff>
    </xdr:to>
    <xdr:sp macro="" textlink="">
      <xdr:nvSpPr>
        <xdr:cNvPr id="158" name="楕円 157"/>
        <xdr:cNvSpPr/>
      </xdr:nvSpPr>
      <xdr:spPr>
        <a:xfrm>
          <a:off x="1397000" y="1127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40911</xdr:rowOff>
    </xdr:from>
    <xdr:ext cx="762000" cy="259045"/>
    <xdr:sp macro="" textlink="">
      <xdr:nvSpPr>
        <xdr:cNvPr id="159" name="テキスト ボックス 158"/>
        <xdr:cNvSpPr txBox="1"/>
      </xdr:nvSpPr>
      <xdr:spPr>
        <a:xfrm>
          <a:off x="1066800" y="1135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[235,932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850">
              <a:solidFill>
                <a:schemeClr val="dk1"/>
              </a:solidFill>
              <a:effectLst/>
              <a:latin typeface="+mn-lt"/>
              <a:ea typeface="+mn-ea"/>
              <a:cs typeface="+mn-cs"/>
            </a:rPr>
            <a:t>　</a:t>
          </a:r>
          <a:r>
            <a:rPr kumimoji="1" lang="ja-JP" altLang="ja-JP" sz="850">
              <a:solidFill>
                <a:schemeClr val="dk1"/>
              </a:solidFill>
              <a:effectLst/>
              <a:latin typeface="+mn-lt"/>
              <a:ea typeface="+mn-ea"/>
              <a:cs typeface="+mn-cs"/>
            </a:rPr>
            <a:t>人口１人当たりの人件費・物件費等決算額については、平成３０年度より上昇傾向にあり、令和４年度は類似団体平均よりも４３，１０３円高い状態にある。</a:t>
          </a:r>
          <a:endParaRPr lang="ja-JP" altLang="ja-JP" sz="850">
            <a:effectLst/>
          </a:endParaRPr>
        </a:p>
        <a:p>
          <a:r>
            <a:rPr kumimoji="1" lang="ja-JP" altLang="ja-JP" sz="850">
              <a:solidFill>
                <a:schemeClr val="dk1"/>
              </a:solidFill>
              <a:effectLst/>
              <a:latin typeface="+mn-lt"/>
              <a:ea typeface="+mn-ea"/>
              <a:cs typeface="+mn-cs"/>
            </a:rPr>
            <a:t>　経常的に類似団体平均を上回っている理由は、人件費が大きな要因である。本町には原子力研究開発施設や関連施設が立地していることから、常備消防を町単独で運営していることや、県内随一の観光地として観光事業にも人員を要しているためである。</a:t>
          </a:r>
          <a:endParaRPr lang="ja-JP" altLang="ja-JP" sz="850">
            <a:effectLst/>
          </a:endParaRPr>
        </a:p>
        <a:p>
          <a:r>
            <a:rPr kumimoji="1" lang="ja-JP" altLang="ja-JP" sz="850">
              <a:solidFill>
                <a:schemeClr val="dk1"/>
              </a:solidFill>
              <a:effectLst/>
              <a:latin typeface="+mn-lt"/>
              <a:ea typeface="+mn-ea"/>
              <a:cs typeface="+mn-cs"/>
            </a:rPr>
            <a:t>　令和４年度については、ふるさと納税事業の拡充や、各施設の光熱水費等の増があり、昨年度に比べ１２，８２３円上昇した要因となっている。</a:t>
          </a:r>
          <a:endParaRPr lang="ja-JP" altLang="ja-JP" sz="850">
            <a:effectLst/>
          </a:endParaRPr>
        </a:p>
        <a:p>
          <a:r>
            <a:rPr kumimoji="1" lang="ja-JP" altLang="ja-JP" sz="850">
              <a:solidFill>
                <a:schemeClr val="dk1"/>
              </a:solidFill>
              <a:effectLst/>
              <a:latin typeface="+mn-lt"/>
              <a:ea typeface="+mn-ea"/>
              <a:cs typeface="+mn-cs"/>
            </a:rPr>
            <a:t>　今後については、再任用職員や会計年度任用職員等を活用することにより適正な人員配置に努め、引き続き人件費の抑制を図っていく。</a:t>
          </a:r>
          <a:endParaRPr lang="ja-JP" altLang="ja-JP" sz="85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11981</xdr:rowOff>
    </xdr:from>
    <xdr:to>
      <xdr:col>23</xdr:col>
      <xdr:colOff>133350</xdr:colOff>
      <xdr:row>89</xdr:row>
      <xdr:rowOff>100061</xdr:rowOff>
    </xdr:to>
    <xdr:cxnSp macro="">
      <xdr:nvCxnSpPr>
        <xdr:cNvPr id="189" name="直線コネクタ 188"/>
        <xdr:cNvCxnSpPr/>
      </xdr:nvCxnSpPr>
      <xdr:spPr>
        <a:xfrm flipV="1">
          <a:off x="4953000" y="13899431"/>
          <a:ext cx="0" cy="14596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72138</xdr:rowOff>
    </xdr:from>
    <xdr:ext cx="762000" cy="259045"/>
    <xdr:sp macro="" textlink="">
      <xdr:nvSpPr>
        <xdr:cNvPr id="190" name="人件費・物件費等の状況最小値テキスト"/>
        <xdr:cNvSpPr txBox="1"/>
      </xdr:nvSpPr>
      <xdr:spPr>
        <a:xfrm>
          <a:off x="5041900" y="1533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100061</xdr:rowOff>
    </xdr:from>
    <xdr:to>
      <xdr:col>24</xdr:col>
      <xdr:colOff>12700</xdr:colOff>
      <xdr:row>89</xdr:row>
      <xdr:rowOff>100061</xdr:rowOff>
    </xdr:to>
    <xdr:cxnSp macro="">
      <xdr:nvCxnSpPr>
        <xdr:cNvPr id="191" name="直線コネクタ 190"/>
        <xdr:cNvCxnSpPr/>
      </xdr:nvCxnSpPr>
      <xdr:spPr>
        <a:xfrm>
          <a:off x="4864100" y="15359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98358</xdr:rowOff>
    </xdr:from>
    <xdr:ext cx="762000" cy="259045"/>
    <xdr:sp macro="" textlink="">
      <xdr:nvSpPr>
        <xdr:cNvPr id="192" name="人件費・物件費等の状況最大値テキスト"/>
        <xdr:cNvSpPr txBox="1"/>
      </xdr:nvSpPr>
      <xdr:spPr>
        <a:xfrm>
          <a:off x="5041900" y="13642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11981</xdr:rowOff>
    </xdr:from>
    <xdr:to>
      <xdr:col>24</xdr:col>
      <xdr:colOff>12700</xdr:colOff>
      <xdr:row>81</xdr:row>
      <xdr:rowOff>11981</xdr:rowOff>
    </xdr:to>
    <xdr:cxnSp macro="">
      <xdr:nvCxnSpPr>
        <xdr:cNvPr id="193" name="直線コネクタ 192"/>
        <xdr:cNvCxnSpPr/>
      </xdr:nvCxnSpPr>
      <xdr:spPr>
        <a:xfrm>
          <a:off x="4864100" y="13899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46174</xdr:rowOff>
    </xdr:from>
    <xdr:to>
      <xdr:col>23</xdr:col>
      <xdr:colOff>133350</xdr:colOff>
      <xdr:row>86</xdr:row>
      <xdr:rowOff>149313</xdr:rowOff>
    </xdr:to>
    <xdr:cxnSp macro="">
      <xdr:nvCxnSpPr>
        <xdr:cNvPr id="194" name="直線コネクタ 193"/>
        <xdr:cNvCxnSpPr/>
      </xdr:nvCxnSpPr>
      <xdr:spPr>
        <a:xfrm>
          <a:off x="4114800" y="14790874"/>
          <a:ext cx="838200" cy="10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111248</xdr:rowOff>
    </xdr:from>
    <xdr:ext cx="762000" cy="259045"/>
    <xdr:sp macro="" textlink="">
      <xdr:nvSpPr>
        <xdr:cNvPr id="195" name="人件費・物件費等の状況平均値テキスト"/>
        <xdr:cNvSpPr txBox="1"/>
      </xdr:nvSpPr>
      <xdr:spPr>
        <a:xfrm>
          <a:off x="5041900" y="143415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94721</xdr:rowOff>
    </xdr:from>
    <xdr:to>
      <xdr:col>23</xdr:col>
      <xdr:colOff>184150</xdr:colOff>
      <xdr:row>85</xdr:row>
      <xdr:rowOff>24871</xdr:rowOff>
    </xdr:to>
    <xdr:sp macro="" textlink="">
      <xdr:nvSpPr>
        <xdr:cNvPr id="196" name="フローチャート: 判断 195"/>
        <xdr:cNvSpPr/>
      </xdr:nvSpPr>
      <xdr:spPr>
        <a:xfrm>
          <a:off x="4902200" y="14496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116463</xdr:rowOff>
    </xdr:from>
    <xdr:to>
      <xdr:col>19</xdr:col>
      <xdr:colOff>133350</xdr:colOff>
      <xdr:row>86</xdr:row>
      <xdr:rowOff>46174</xdr:rowOff>
    </xdr:to>
    <xdr:cxnSp macro="">
      <xdr:nvCxnSpPr>
        <xdr:cNvPr id="197" name="直線コネクタ 196"/>
        <xdr:cNvCxnSpPr/>
      </xdr:nvCxnSpPr>
      <xdr:spPr>
        <a:xfrm>
          <a:off x="3225800" y="14689713"/>
          <a:ext cx="889000" cy="10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25822</xdr:rowOff>
    </xdr:from>
    <xdr:to>
      <xdr:col>19</xdr:col>
      <xdr:colOff>184150</xdr:colOff>
      <xdr:row>84</xdr:row>
      <xdr:rowOff>127422</xdr:rowOff>
    </xdr:to>
    <xdr:sp macro="" textlink="">
      <xdr:nvSpPr>
        <xdr:cNvPr id="198" name="フローチャート: 判断 197"/>
        <xdr:cNvSpPr/>
      </xdr:nvSpPr>
      <xdr:spPr>
        <a:xfrm>
          <a:off x="4064000" y="14427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137599</xdr:rowOff>
    </xdr:from>
    <xdr:ext cx="736600" cy="259045"/>
    <xdr:sp macro="" textlink="">
      <xdr:nvSpPr>
        <xdr:cNvPr id="199" name="テキスト ボックス 198"/>
        <xdr:cNvSpPr txBox="1"/>
      </xdr:nvSpPr>
      <xdr:spPr>
        <a:xfrm>
          <a:off x="3733800" y="14196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109624</xdr:rowOff>
    </xdr:from>
    <xdr:to>
      <xdr:col>15</xdr:col>
      <xdr:colOff>82550</xdr:colOff>
      <xdr:row>85</xdr:row>
      <xdr:rowOff>116463</xdr:rowOff>
    </xdr:to>
    <xdr:cxnSp macro="">
      <xdr:nvCxnSpPr>
        <xdr:cNvPr id="200" name="直線コネクタ 199"/>
        <xdr:cNvCxnSpPr/>
      </xdr:nvCxnSpPr>
      <xdr:spPr>
        <a:xfrm>
          <a:off x="2336800" y="14511424"/>
          <a:ext cx="889000" cy="17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137302</xdr:rowOff>
    </xdr:from>
    <xdr:to>
      <xdr:col>15</xdr:col>
      <xdr:colOff>133350</xdr:colOff>
      <xdr:row>84</xdr:row>
      <xdr:rowOff>67452</xdr:rowOff>
    </xdr:to>
    <xdr:sp macro="" textlink="">
      <xdr:nvSpPr>
        <xdr:cNvPr id="201" name="フローチャート: 判断 200"/>
        <xdr:cNvSpPr/>
      </xdr:nvSpPr>
      <xdr:spPr>
        <a:xfrm>
          <a:off x="3175000" y="14367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77629</xdr:rowOff>
    </xdr:from>
    <xdr:ext cx="762000" cy="259045"/>
    <xdr:sp macro="" textlink="">
      <xdr:nvSpPr>
        <xdr:cNvPr id="202" name="テキスト ボックス 201"/>
        <xdr:cNvSpPr txBox="1"/>
      </xdr:nvSpPr>
      <xdr:spPr>
        <a:xfrm>
          <a:off x="2844800" y="1413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36502</xdr:rowOff>
    </xdr:from>
    <xdr:to>
      <xdr:col>11</xdr:col>
      <xdr:colOff>31750</xdr:colOff>
      <xdr:row>84</xdr:row>
      <xdr:rowOff>109624</xdr:rowOff>
    </xdr:to>
    <xdr:cxnSp macro="">
      <xdr:nvCxnSpPr>
        <xdr:cNvPr id="203" name="直線コネクタ 202"/>
        <xdr:cNvCxnSpPr/>
      </xdr:nvCxnSpPr>
      <xdr:spPr>
        <a:xfrm>
          <a:off x="1447800" y="14438302"/>
          <a:ext cx="889000" cy="73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31435</xdr:rowOff>
    </xdr:from>
    <xdr:to>
      <xdr:col>11</xdr:col>
      <xdr:colOff>82550</xdr:colOff>
      <xdr:row>83</xdr:row>
      <xdr:rowOff>133035</xdr:rowOff>
    </xdr:to>
    <xdr:sp macro="" textlink="">
      <xdr:nvSpPr>
        <xdr:cNvPr id="204" name="フローチャート: 判断 203"/>
        <xdr:cNvSpPr/>
      </xdr:nvSpPr>
      <xdr:spPr>
        <a:xfrm>
          <a:off x="2286000" y="1426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143212</xdr:rowOff>
    </xdr:from>
    <xdr:ext cx="762000" cy="259045"/>
    <xdr:sp macro="" textlink="">
      <xdr:nvSpPr>
        <xdr:cNvPr id="205" name="テキスト ボックス 204"/>
        <xdr:cNvSpPr txBox="1"/>
      </xdr:nvSpPr>
      <xdr:spPr>
        <a:xfrm>
          <a:off x="1955800" y="14030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101629</xdr:rowOff>
    </xdr:from>
    <xdr:to>
      <xdr:col>7</xdr:col>
      <xdr:colOff>31750</xdr:colOff>
      <xdr:row>84</xdr:row>
      <xdr:rowOff>31779</xdr:rowOff>
    </xdr:to>
    <xdr:sp macro="" textlink="">
      <xdr:nvSpPr>
        <xdr:cNvPr id="206" name="フローチャート: 判断 205"/>
        <xdr:cNvSpPr/>
      </xdr:nvSpPr>
      <xdr:spPr>
        <a:xfrm>
          <a:off x="1397000" y="1433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41956</xdr:rowOff>
    </xdr:from>
    <xdr:ext cx="762000" cy="259045"/>
    <xdr:sp macro="" textlink="">
      <xdr:nvSpPr>
        <xdr:cNvPr id="207" name="テキスト ボックス 206"/>
        <xdr:cNvSpPr txBox="1"/>
      </xdr:nvSpPr>
      <xdr:spPr>
        <a:xfrm>
          <a:off x="1066800" y="14100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98513</xdr:rowOff>
    </xdr:from>
    <xdr:to>
      <xdr:col>23</xdr:col>
      <xdr:colOff>184150</xdr:colOff>
      <xdr:row>87</xdr:row>
      <xdr:rowOff>28663</xdr:rowOff>
    </xdr:to>
    <xdr:sp macro="" textlink="">
      <xdr:nvSpPr>
        <xdr:cNvPr id="213" name="楕円 212"/>
        <xdr:cNvSpPr/>
      </xdr:nvSpPr>
      <xdr:spPr>
        <a:xfrm>
          <a:off x="4902200" y="1484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70590</xdr:rowOff>
    </xdr:from>
    <xdr:ext cx="762000" cy="259045"/>
    <xdr:sp macro="" textlink="">
      <xdr:nvSpPr>
        <xdr:cNvPr id="214" name="人件費・物件費等の状況該当値テキスト"/>
        <xdr:cNvSpPr txBox="1"/>
      </xdr:nvSpPr>
      <xdr:spPr>
        <a:xfrm>
          <a:off x="5041900" y="1481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166824</xdr:rowOff>
    </xdr:from>
    <xdr:to>
      <xdr:col>19</xdr:col>
      <xdr:colOff>184150</xdr:colOff>
      <xdr:row>86</xdr:row>
      <xdr:rowOff>96974</xdr:rowOff>
    </xdr:to>
    <xdr:sp macro="" textlink="">
      <xdr:nvSpPr>
        <xdr:cNvPr id="215" name="楕円 214"/>
        <xdr:cNvSpPr/>
      </xdr:nvSpPr>
      <xdr:spPr>
        <a:xfrm>
          <a:off x="4064000" y="1474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81751</xdr:rowOff>
    </xdr:from>
    <xdr:ext cx="736600" cy="259045"/>
    <xdr:sp macro="" textlink="">
      <xdr:nvSpPr>
        <xdr:cNvPr id="216" name="テキスト ボックス 215"/>
        <xdr:cNvSpPr txBox="1"/>
      </xdr:nvSpPr>
      <xdr:spPr>
        <a:xfrm>
          <a:off x="3733800" y="14826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65663</xdr:rowOff>
    </xdr:from>
    <xdr:to>
      <xdr:col>15</xdr:col>
      <xdr:colOff>133350</xdr:colOff>
      <xdr:row>85</xdr:row>
      <xdr:rowOff>167263</xdr:rowOff>
    </xdr:to>
    <xdr:sp macro="" textlink="">
      <xdr:nvSpPr>
        <xdr:cNvPr id="217" name="楕円 216"/>
        <xdr:cNvSpPr/>
      </xdr:nvSpPr>
      <xdr:spPr>
        <a:xfrm>
          <a:off x="3175000" y="1463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152040</xdr:rowOff>
    </xdr:from>
    <xdr:ext cx="762000" cy="259045"/>
    <xdr:sp macro="" textlink="">
      <xdr:nvSpPr>
        <xdr:cNvPr id="218" name="テキスト ボックス 217"/>
        <xdr:cNvSpPr txBox="1"/>
      </xdr:nvSpPr>
      <xdr:spPr>
        <a:xfrm>
          <a:off x="2844800" y="1472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58824</xdr:rowOff>
    </xdr:from>
    <xdr:to>
      <xdr:col>11</xdr:col>
      <xdr:colOff>82550</xdr:colOff>
      <xdr:row>84</xdr:row>
      <xdr:rowOff>160424</xdr:rowOff>
    </xdr:to>
    <xdr:sp macro="" textlink="">
      <xdr:nvSpPr>
        <xdr:cNvPr id="219" name="楕円 218"/>
        <xdr:cNvSpPr/>
      </xdr:nvSpPr>
      <xdr:spPr>
        <a:xfrm>
          <a:off x="2286000" y="1446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145201</xdr:rowOff>
    </xdr:from>
    <xdr:ext cx="762000" cy="259045"/>
    <xdr:sp macro="" textlink="">
      <xdr:nvSpPr>
        <xdr:cNvPr id="220" name="テキスト ボックス 219"/>
        <xdr:cNvSpPr txBox="1"/>
      </xdr:nvSpPr>
      <xdr:spPr>
        <a:xfrm>
          <a:off x="1955800" y="14547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157152</xdr:rowOff>
    </xdr:from>
    <xdr:to>
      <xdr:col>7</xdr:col>
      <xdr:colOff>31750</xdr:colOff>
      <xdr:row>84</xdr:row>
      <xdr:rowOff>87302</xdr:rowOff>
    </xdr:to>
    <xdr:sp macro="" textlink="">
      <xdr:nvSpPr>
        <xdr:cNvPr id="221" name="楕円 220"/>
        <xdr:cNvSpPr/>
      </xdr:nvSpPr>
      <xdr:spPr>
        <a:xfrm>
          <a:off x="1397000" y="1438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72079</xdr:rowOff>
    </xdr:from>
    <xdr:ext cx="762000" cy="259045"/>
    <xdr:sp macro="" textlink="">
      <xdr:nvSpPr>
        <xdr:cNvPr id="222" name="テキスト ボックス 221"/>
        <xdr:cNvSpPr txBox="1"/>
      </xdr:nvSpPr>
      <xdr:spPr>
        <a:xfrm>
          <a:off x="1066800" y="14473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対前年度比較ではマイナス</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となっており、類似団体と比較しても大きな乖離はないが、町においては、職員の年齢構成上、影響を受けやすい傾向にある。</a:t>
          </a:r>
          <a:endParaRPr lang="ja-JP" altLang="ja-JP" sz="1400">
            <a:effectLst/>
          </a:endParaRPr>
        </a:p>
        <a:p>
          <a:r>
            <a:rPr kumimoji="1" lang="ja-JP" altLang="ja-JP" sz="1100">
              <a:solidFill>
                <a:schemeClr val="dk1"/>
              </a:solidFill>
              <a:effectLst/>
              <a:latin typeface="+mn-lt"/>
              <a:ea typeface="+mn-ea"/>
              <a:cs typeface="+mn-cs"/>
            </a:rPr>
            <a:t>　今後、人件費総額については、定年延長はあるものの、採用による組織体制の強化・維持が必要であることから、増加する見込みである。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100895</xdr:rowOff>
    </xdr:from>
    <xdr:to>
      <xdr:col>81</xdr:col>
      <xdr:colOff>44450</xdr:colOff>
      <xdr:row>90</xdr:row>
      <xdr:rowOff>72672</xdr:rowOff>
    </xdr:to>
    <xdr:cxnSp macro="">
      <xdr:nvCxnSpPr>
        <xdr:cNvPr id="251" name="直線コネクタ 250"/>
        <xdr:cNvCxnSpPr/>
      </xdr:nvCxnSpPr>
      <xdr:spPr>
        <a:xfrm flipV="1">
          <a:off x="17018000" y="13988345"/>
          <a:ext cx="0" cy="15148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44749</xdr:rowOff>
    </xdr:from>
    <xdr:ext cx="762000" cy="259045"/>
    <xdr:sp macro="" textlink="">
      <xdr:nvSpPr>
        <xdr:cNvPr id="252" name="給与水準   （国との比較）最小値テキスト"/>
        <xdr:cNvSpPr txBox="1"/>
      </xdr:nvSpPr>
      <xdr:spPr>
        <a:xfrm>
          <a:off x="17106900" y="1547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72672</xdr:rowOff>
    </xdr:from>
    <xdr:to>
      <xdr:col>81</xdr:col>
      <xdr:colOff>133350</xdr:colOff>
      <xdr:row>90</xdr:row>
      <xdr:rowOff>72672</xdr:rowOff>
    </xdr:to>
    <xdr:cxnSp macro="">
      <xdr:nvCxnSpPr>
        <xdr:cNvPr id="253" name="直線コネクタ 252"/>
        <xdr:cNvCxnSpPr/>
      </xdr:nvCxnSpPr>
      <xdr:spPr>
        <a:xfrm>
          <a:off x="16929100" y="15503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15822</xdr:rowOff>
    </xdr:from>
    <xdr:ext cx="762000" cy="259045"/>
    <xdr:sp macro="" textlink="">
      <xdr:nvSpPr>
        <xdr:cNvPr id="254" name="給与水準   （国との比較）最大値テキスト"/>
        <xdr:cNvSpPr txBox="1"/>
      </xdr:nvSpPr>
      <xdr:spPr>
        <a:xfrm>
          <a:off x="17106900" y="1373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100895</xdr:rowOff>
    </xdr:from>
    <xdr:to>
      <xdr:col>81</xdr:col>
      <xdr:colOff>133350</xdr:colOff>
      <xdr:row>81</xdr:row>
      <xdr:rowOff>100895</xdr:rowOff>
    </xdr:to>
    <xdr:cxnSp macro="">
      <xdr:nvCxnSpPr>
        <xdr:cNvPr id="255" name="直線コネクタ 254"/>
        <xdr:cNvCxnSpPr/>
      </xdr:nvCxnSpPr>
      <xdr:spPr>
        <a:xfrm>
          <a:off x="16929100" y="1398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85</xdr:row>
      <xdr:rowOff>152400</xdr:rowOff>
    </xdr:to>
    <xdr:cxnSp macro="">
      <xdr:nvCxnSpPr>
        <xdr:cNvPr id="256" name="直線コネクタ 255"/>
        <xdr:cNvCxnSpPr/>
      </xdr:nvCxnSpPr>
      <xdr:spPr>
        <a:xfrm flipV="1">
          <a:off x="16179800" y="14658622"/>
          <a:ext cx="8382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7" name="給与水準   （国との比較）平均値テキスト"/>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8" name="フローチャート: 判断 257"/>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85</xdr:row>
      <xdr:rowOff>152400</xdr:rowOff>
    </xdr:to>
    <xdr:cxnSp macro="">
      <xdr:nvCxnSpPr>
        <xdr:cNvPr id="259" name="直線コネクタ 258"/>
        <xdr:cNvCxnSpPr/>
      </xdr:nvCxnSpPr>
      <xdr:spPr>
        <a:xfrm>
          <a:off x="15290800" y="1472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88195</xdr:rowOff>
    </xdr:from>
    <xdr:to>
      <xdr:col>77</xdr:col>
      <xdr:colOff>95250</xdr:colOff>
      <xdr:row>86</xdr:row>
      <xdr:rowOff>18345</xdr:rowOff>
    </xdr:to>
    <xdr:sp macro="" textlink="">
      <xdr:nvSpPr>
        <xdr:cNvPr id="260" name="フローチャート: 判断 259"/>
        <xdr:cNvSpPr/>
      </xdr:nvSpPr>
      <xdr:spPr>
        <a:xfrm>
          <a:off x="16129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28522</xdr:rowOff>
    </xdr:from>
    <xdr:ext cx="736600" cy="259045"/>
    <xdr:sp macro="" textlink="">
      <xdr:nvSpPr>
        <xdr:cNvPr id="261" name="テキスト ボックス 260"/>
        <xdr:cNvSpPr txBox="1"/>
      </xdr:nvSpPr>
      <xdr:spPr>
        <a:xfrm>
          <a:off x="15798800" y="1443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85372</xdr:rowOff>
    </xdr:from>
    <xdr:to>
      <xdr:col>72</xdr:col>
      <xdr:colOff>203200</xdr:colOff>
      <xdr:row>85</xdr:row>
      <xdr:rowOff>152400</xdr:rowOff>
    </xdr:to>
    <xdr:cxnSp macro="">
      <xdr:nvCxnSpPr>
        <xdr:cNvPr id="262" name="直線コネクタ 261"/>
        <xdr:cNvCxnSpPr/>
      </xdr:nvCxnSpPr>
      <xdr:spPr>
        <a:xfrm>
          <a:off x="14401800" y="14658622"/>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3" name="フローチャート: 判断 262"/>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4" name="テキスト ボックス 263"/>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85372</xdr:rowOff>
    </xdr:from>
    <xdr:to>
      <xdr:col>68</xdr:col>
      <xdr:colOff>152400</xdr:colOff>
      <xdr:row>85</xdr:row>
      <xdr:rowOff>165805</xdr:rowOff>
    </xdr:to>
    <xdr:cxnSp macro="">
      <xdr:nvCxnSpPr>
        <xdr:cNvPr id="265" name="直線コネクタ 264"/>
        <xdr:cNvCxnSpPr/>
      </xdr:nvCxnSpPr>
      <xdr:spPr>
        <a:xfrm flipV="1">
          <a:off x="13512800" y="1465862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141816</xdr:rowOff>
    </xdr:from>
    <xdr:to>
      <xdr:col>68</xdr:col>
      <xdr:colOff>203200</xdr:colOff>
      <xdr:row>86</xdr:row>
      <xdr:rowOff>71966</xdr:rowOff>
    </xdr:to>
    <xdr:sp macro="" textlink="">
      <xdr:nvSpPr>
        <xdr:cNvPr id="266" name="フローチャート: 判断 265"/>
        <xdr:cNvSpPr/>
      </xdr:nvSpPr>
      <xdr:spPr>
        <a:xfrm>
          <a:off x="14351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67" name="テキスト ボックス 266"/>
        <xdr:cNvSpPr txBox="1"/>
      </xdr:nvSpPr>
      <xdr:spPr>
        <a:xfrm>
          <a:off x="14020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8" name="フローチャート: 判断 267"/>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69" name="テキスト ボックス 268"/>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75" name="楕円 274"/>
        <xdr:cNvSpPr/>
      </xdr:nvSpPr>
      <xdr:spPr>
        <a:xfrm>
          <a:off x="169672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51099</xdr:rowOff>
    </xdr:from>
    <xdr:ext cx="762000" cy="259045"/>
    <xdr:sp macro="" textlink="">
      <xdr:nvSpPr>
        <xdr:cNvPr id="276" name="給与水準   （国との比較）該当値テキスト"/>
        <xdr:cNvSpPr txBox="1"/>
      </xdr:nvSpPr>
      <xdr:spPr>
        <a:xfrm>
          <a:off x="17106900" y="1445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7" name="楕円 276"/>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8" name="テキスト ボックス 277"/>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79" name="楕円 278"/>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0" name="テキスト ボックス 279"/>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34572</xdr:rowOff>
    </xdr:from>
    <xdr:to>
      <xdr:col>68</xdr:col>
      <xdr:colOff>203200</xdr:colOff>
      <xdr:row>85</xdr:row>
      <xdr:rowOff>136172</xdr:rowOff>
    </xdr:to>
    <xdr:sp macro="" textlink="">
      <xdr:nvSpPr>
        <xdr:cNvPr id="281" name="楕円 280"/>
        <xdr:cNvSpPr/>
      </xdr:nvSpPr>
      <xdr:spPr>
        <a:xfrm>
          <a:off x="14351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146349</xdr:rowOff>
    </xdr:from>
    <xdr:ext cx="762000" cy="259045"/>
    <xdr:sp macro="" textlink="">
      <xdr:nvSpPr>
        <xdr:cNvPr id="282" name="テキスト ボックス 281"/>
        <xdr:cNvSpPr txBox="1"/>
      </xdr:nvSpPr>
      <xdr:spPr>
        <a:xfrm>
          <a:off x="14020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83" name="楕円 282"/>
        <xdr:cNvSpPr/>
      </xdr:nvSpPr>
      <xdr:spPr>
        <a:xfrm>
          <a:off x="134620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55332</xdr:rowOff>
    </xdr:from>
    <xdr:ext cx="762000" cy="259045"/>
    <xdr:sp macro="" textlink="">
      <xdr:nvSpPr>
        <xdr:cNvPr id="284" name="テキスト ボックス 283"/>
        <xdr:cNvSpPr txBox="1"/>
      </xdr:nvSpPr>
      <xdr:spPr>
        <a:xfrm>
          <a:off x="13131800" y="144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観光振興や災害対策、子育て支援、教育環境の充実など各種施策の増加に加え、行政需要に対応できる配置を行っていることや消防業務を単独で運営していること、人口減少などにより類似団体内平均値を上回っている。</a:t>
          </a:r>
          <a:endParaRPr lang="ja-JP" altLang="ja-JP" sz="1400">
            <a:effectLst/>
          </a:endParaRPr>
        </a:p>
        <a:p>
          <a:r>
            <a:rPr kumimoji="1" lang="ja-JP" altLang="ja-JP" sz="1100">
              <a:solidFill>
                <a:schemeClr val="dk1"/>
              </a:solidFill>
              <a:effectLst/>
              <a:latin typeface="+mn-lt"/>
              <a:ea typeface="+mn-ea"/>
              <a:cs typeface="+mn-cs"/>
            </a:rPr>
            <a:t>　今後、組織運営上、職員の年齢構成を考慮した採用を行うため、一定の増加を見込んでいる。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116135</xdr:rowOff>
    </xdr:from>
    <xdr:to>
      <xdr:col>81</xdr:col>
      <xdr:colOff>44450</xdr:colOff>
      <xdr:row>66</xdr:row>
      <xdr:rowOff>153599</xdr:rowOff>
    </xdr:to>
    <xdr:cxnSp macro="">
      <xdr:nvCxnSpPr>
        <xdr:cNvPr id="314" name="直線コネクタ 313"/>
        <xdr:cNvCxnSpPr/>
      </xdr:nvCxnSpPr>
      <xdr:spPr>
        <a:xfrm flipV="1">
          <a:off x="17018000" y="9888785"/>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125676</xdr:rowOff>
    </xdr:from>
    <xdr:ext cx="762000" cy="259045"/>
    <xdr:sp macro="" textlink="">
      <xdr:nvSpPr>
        <xdr:cNvPr id="315" name="定員管理の状況最小値テキスト"/>
        <xdr:cNvSpPr txBox="1"/>
      </xdr:nvSpPr>
      <xdr:spPr>
        <a:xfrm>
          <a:off x="17106900" y="11441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153599</xdr:rowOff>
    </xdr:from>
    <xdr:to>
      <xdr:col>81</xdr:col>
      <xdr:colOff>133350</xdr:colOff>
      <xdr:row>66</xdr:row>
      <xdr:rowOff>153599</xdr:rowOff>
    </xdr:to>
    <xdr:cxnSp macro="">
      <xdr:nvCxnSpPr>
        <xdr:cNvPr id="316" name="直線コネクタ 315"/>
        <xdr:cNvCxnSpPr/>
      </xdr:nvCxnSpPr>
      <xdr:spPr>
        <a:xfrm>
          <a:off x="16929100" y="11469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31062</xdr:rowOff>
    </xdr:from>
    <xdr:ext cx="762000" cy="259045"/>
    <xdr:sp macro="" textlink="">
      <xdr:nvSpPr>
        <xdr:cNvPr id="317" name="定員管理の状況最大値テキスト"/>
        <xdr:cNvSpPr txBox="1"/>
      </xdr:nvSpPr>
      <xdr:spPr>
        <a:xfrm>
          <a:off x="17106900" y="963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116135</xdr:rowOff>
    </xdr:from>
    <xdr:to>
      <xdr:col>81</xdr:col>
      <xdr:colOff>133350</xdr:colOff>
      <xdr:row>57</xdr:row>
      <xdr:rowOff>116135</xdr:rowOff>
    </xdr:to>
    <xdr:cxnSp macro="">
      <xdr:nvCxnSpPr>
        <xdr:cNvPr id="318" name="直線コネクタ 317"/>
        <xdr:cNvCxnSpPr/>
      </xdr:nvCxnSpPr>
      <xdr:spPr>
        <a:xfrm>
          <a:off x="16929100" y="9888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84808</xdr:rowOff>
    </xdr:from>
    <xdr:to>
      <xdr:col>81</xdr:col>
      <xdr:colOff>44450</xdr:colOff>
      <xdr:row>63</xdr:row>
      <xdr:rowOff>118321</xdr:rowOff>
    </xdr:to>
    <xdr:cxnSp macro="">
      <xdr:nvCxnSpPr>
        <xdr:cNvPr id="319" name="直線コネクタ 318"/>
        <xdr:cNvCxnSpPr/>
      </xdr:nvCxnSpPr>
      <xdr:spPr>
        <a:xfrm>
          <a:off x="16179800" y="10886158"/>
          <a:ext cx="838200" cy="3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110437</xdr:rowOff>
    </xdr:from>
    <xdr:ext cx="762000" cy="259045"/>
    <xdr:sp macro="" textlink="">
      <xdr:nvSpPr>
        <xdr:cNvPr id="320" name="定員管理の状況平均値テキスト"/>
        <xdr:cNvSpPr txBox="1"/>
      </xdr:nvSpPr>
      <xdr:spPr>
        <a:xfrm>
          <a:off x="17106900" y="10225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93910</xdr:rowOff>
    </xdr:from>
    <xdr:to>
      <xdr:col>81</xdr:col>
      <xdr:colOff>95250</xdr:colOff>
      <xdr:row>61</xdr:row>
      <xdr:rowOff>24060</xdr:rowOff>
    </xdr:to>
    <xdr:sp macro="" textlink="">
      <xdr:nvSpPr>
        <xdr:cNvPr id="321" name="フローチャート: 判断 320"/>
        <xdr:cNvSpPr/>
      </xdr:nvSpPr>
      <xdr:spPr>
        <a:xfrm>
          <a:off x="169672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45931</xdr:rowOff>
    </xdr:from>
    <xdr:to>
      <xdr:col>77</xdr:col>
      <xdr:colOff>44450</xdr:colOff>
      <xdr:row>63</xdr:row>
      <xdr:rowOff>84808</xdr:rowOff>
    </xdr:to>
    <xdr:cxnSp macro="">
      <xdr:nvCxnSpPr>
        <xdr:cNvPr id="322" name="直線コネクタ 321"/>
        <xdr:cNvCxnSpPr/>
      </xdr:nvCxnSpPr>
      <xdr:spPr>
        <a:xfrm>
          <a:off x="15290800" y="10847281"/>
          <a:ext cx="889000" cy="3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85866</xdr:rowOff>
    </xdr:from>
    <xdr:to>
      <xdr:col>77</xdr:col>
      <xdr:colOff>95250</xdr:colOff>
      <xdr:row>61</xdr:row>
      <xdr:rowOff>16016</xdr:rowOff>
    </xdr:to>
    <xdr:sp macro="" textlink="">
      <xdr:nvSpPr>
        <xdr:cNvPr id="323" name="フローチャート: 判断 322"/>
        <xdr:cNvSpPr/>
      </xdr:nvSpPr>
      <xdr:spPr>
        <a:xfrm>
          <a:off x="16129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26193</xdr:rowOff>
    </xdr:from>
    <xdr:ext cx="736600" cy="259045"/>
    <xdr:sp macro="" textlink="">
      <xdr:nvSpPr>
        <xdr:cNvPr id="324" name="テキスト ボックス 323"/>
        <xdr:cNvSpPr txBox="1"/>
      </xdr:nvSpPr>
      <xdr:spPr>
        <a:xfrm>
          <a:off x="15798800" y="10141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128905</xdr:rowOff>
    </xdr:from>
    <xdr:to>
      <xdr:col>72</xdr:col>
      <xdr:colOff>203200</xdr:colOff>
      <xdr:row>63</xdr:row>
      <xdr:rowOff>45931</xdr:rowOff>
    </xdr:to>
    <xdr:cxnSp macro="">
      <xdr:nvCxnSpPr>
        <xdr:cNvPr id="325" name="直線コネクタ 324"/>
        <xdr:cNvCxnSpPr/>
      </xdr:nvCxnSpPr>
      <xdr:spPr>
        <a:xfrm>
          <a:off x="14401800" y="10758805"/>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81845</xdr:rowOff>
    </xdr:from>
    <xdr:to>
      <xdr:col>73</xdr:col>
      <xdr:colOff>44450</xdr:colOff>
      <xdr:row>61</xdr:row>
      <xdr:rowOff>11995</xdr:rowOff>
    </xdr:to>
    <xdr:sp macro="" textlink="">
      <xdr:nvSpPr>
        <xdr:cNvPr id="326" name="フローチャート: 判断 325"/>
        <xdr:cNvSpPr/>
      </xdr:nvSpPr>
      <xdr:spPr>
        <a:xfrm>
          <a:off x="15240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22172</xdr:rowOff>
    </xdr:from>
    <xdr:ext cx="762000" cy="259045"/>
    <xdr:sp macro="" textlink="">
      <xdr:nvSpPr>
        <xdr:cNvPr id="327" name="テキスト ボックス 326"/>
        <xdr:cNvSpPr txBox="1"/>
      </xdr:nvSpPr>
      <xdr:spPr>
        <a:xfrm>
          <a:off x="14909800" y="1013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126224</xdr:rowOff>
    </xdr:from>
    <xdr:to>
      <xdr:col>68</xdr:col>
      <xdr:colOff>152400</xdr:colOff>
      <xdr:row>62</xdr:row>
      <xdr:rowOff>128905</xdr:rowOff>
    </xdr:to>
    <xdr:cxnSp macro="">
      <xdr:nvCxnSpPr>
        <xdr:cNvPr id="328" name="直線コネクタ 327"/>
        <xdr:cNvCxnSpPr/>
      </xdr:nvCxnSpPr>
      <xdr:spPr>
        <a:xfrm>
          <a:off x="13512800" y="10756124"/>
          <a:ext cx="8890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112677</xdr:rowOff>
    </xdr:from>
    <xdr:to>
      <xdr:col>68</xdr:col>
      <xdr:colOff>203200</xdr:colOff>
      <xdr:row>61</xdr:row>
      <xdr:rowOff>42827</xdr:rowOff>
    </xdr:to>
    <xdr:sp macro="" textlink="">
      <xdr:nvSpPr>
        <xdr:cNvPr id="329" name="フローチャート: 判断 328"/>
        <xdr:cNvSpPr/>
      </xdr:nvSpPr>
      <xdr:spPr>
        <a:xfrm>
          <a:off x="14351000" y="1039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53004</xdr:rowOff>
    </xdr:from>
    <xdr:ext cx="762000" cy="259045"/>
    <xdr:sp macro="" textlink="">
      <xdr:nvSpPr>
        <xdr:cNvPr id="330" name="テキスト ボックス 329"/>
        <xdr:cNvSpPr txBox="1"/>
      </xdr:nvSpPr>
      <xdr:spPr>
        <a:xfrm>
          <a:off x="14020800" y="10168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84526</xdr:rowOff>
    </xdr:from>
    <xdr:to>
      <xdr:col>64</xdr:col>
      <xdr:colOff>152400</xdr:colOff>
      <xdr:row>61</xdr:row>
      <xdr:rowOff>14676</xdr:rowOff>
    </xdr:to>
    <xdr:sp macro="" textlink="">
      <xdr:nvSpPr>
        <xdr:cNvPr id="331" name="フローチャート: 判断 330"/>
        <xdr:cNvSpPr/>
      </xdr:nvSpPr>
      <xdr:spPr>
        <a:xfrm>
          <a:off x="13462000" y="1037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24853</xdr:rowOff>
    </xdr:from>
    <xdr:ext cx="762000" cy="259045"/>
    <xdr:sp macro="" textlink="">
      <xdr:nvSpPr>
        <xdr:cNvPr id="332" name="テキスト ボックス 331"/>
        <xdr:cNvSpPr txBox="1"/>
      </xdr:nvSpPr>
      <xdr:spPr>
        <a:xfrm>
          <a:off x="13131800" y="1014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67521</xdr:rowOff>
    </xdr:from>
    <xdr:to>
      <xdr:col>81</xdr:col>
      <xdr:colOff>95250</xdr:colOff>
      <xdr:row>63</xdr:row>
      <xdr:rowOff>169121</xdr:rowOff>
    </xdr:to>
    <xdr:sp macro="" textlink="">
      <xdr:nvSpPr>
        <xdr:cNvPr id="338" name="楕円 337"/>
        <xdr:cNvSpPr/>
      </xdr:nvSpPr>
      <xdr:spPr>
        <a:xfrm>
          <a:off x="16967200" y="1086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39598</xdr:rowOff>
    </xdr:from>
    <xdr:ext cx="762000" cy="259045"/>
    <xdr:sp macro="" textlink="">
      <xdr:nvSpPr>
        <xdr:cNvPr id="339" name="定員管理の状況該当値テキスト"/>
        <xdr:cNvSpPr txBox="1"/>
      </xdr:nvSpPr>
      <xdr:spPr>
        <a:xfrm>
          <a:off x="17106900" y="1084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34008</xdr:rowOff>
    </xdr:from>
    <xdr:to>
      <xdr:col>77</xdr:col>
      <xdr:colOff>95250</xdr:colOff>
      <xdr:row>63</xdr:row>
      <xdr:rowOff>135608</xdr:rowOff>
    </xdr:to>
    <xdr:sp macro="" textlink="">
      <xdr:nvSpPr>
        <xdr:cNvPr id="340" name="楕円 339"/>
        <xdr:cNvSpPr/>
      </xdr:nvSpPr>
      <xdr:spPr>
        <a:xfrm>
          <a:off x="16129000" y="1083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120385</xdr:rowOff>
    </xdr:from>
    <xdr:ext cx="736600" cy="259045"/>
    <xdr:sp macro="" textlink="">
      <xdr:nvSpPr>
        <xdr:cNvPr id="341" name="テキスト ボックス 340"/>
        <xdr:cNvSpPr txBox="1"/>
      </xdr:nvSpPr>
      <xdr:spPr>
        <a:xfrm>
          <a:off x="15798800" y="10921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166581</xdr:rowOff>
    </xdr:from>
    <xdr:to>
      <xdr:col>73</xdr:col>
      <xdr:colOff>44450</xdr:colOff>
      <xdr:row>63</xdr:row>
      <xdr:rowOff>96731</xdr:rowOff>
    </xdr:to>
    <xdr:sp macro="" textlink="">
      <xdr:nvSpPr>
        <xdr:cNvPr id="342" name="楕円 341"/>
        <xdr:cNvSpPr/>
      </xdr:nvSpPr>
      <xdr:spPr>
        <a:xfrm>
          <a:off x="15240000" y="1079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81508</xdr:rowOff>
    </xdr:from>
    <xdr:ext cx="762000" cy="259045"/>
    <xdr:sp macro="" textlink="">
      <xdr:nvSpPr>
        <xdr:cNvPr id="343" name="テキスト ボックス 342"/>
        <xdr:cNvSpPr txBox="1"/>
      </xdr:nvSpPr>
      <xdr:spPr>
        <a:xfrm>
          <a:off x="14909800" y="10882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78105</xdr:rowOff>
    </xdr:from>
    <xdr:to>
      <xdr:col>68</xdr:col>
      <xdr:colOff>203200</xdr:colOff>
      <xdr:row>63</xdr:row>
      <xdr:rowOff>8255</xdr:rowOff>
    </xdr:to>
    <xdr:sp macro="" textlink="">
      <xdr:nvSpPr>
        <xdr:cNvPr id="344" name="楕円 343"/>
        <xdr:cNvSpPr/>
      </xdr:nvSpPr>
      <xdr:spPr>
        <a:xfrm>
          <a:off x="14351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164482</xdr:rowOff>
    </xdr:from>
    <xdr:ext cx="762000" cy="259045"/>
    <xdr:sp macro="" textlink="">
      <xdr:nvSpPr>
        <xdr:cNvPr id="345" name="テキスト ボックス 344"/>
        <xdr:cNvSpPr txBox="1"/>
      </xdr:nvSpPr>
      <xdr:spPr>
        <a:xfrm>
          <a:off x="14020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75424</xdr:rowOff>
    </xdr:from>
    <xdr:to>
      <xdr:col>64</xdr:col>
      <xdr:colOff>152400</xdr:colOff>
      <xdr:row>63</xdr:row>
      <xdr:rowOff>5574</xdr:rowOff>
    </xdr:to>
    <xdr:sp macro="" textlink="">
      <xdr:nvSpPr>
        <xdr:cNvPr id="346" name="楕円 345"/>
        <xdr:cNvSpPr/>
      </xdr:nvSpPr>
      <xdr:spPr>
        <a:xfrm>
          <a:off x="13462000" y="1070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161801</xdr:rowOff>
    </xdr:from>
    <xdr:ext cx="762000" cy="259045"/>
    <xdr:sp macro="" textlink="">
      <xdr:nvSpPr>
        <xdr:cNvPr id="347" name="テキスト ボックス 346"/>
        <xdr:cNvSpPr txBox="1"/>
      </xdr:nvSpPr>
      <xdr:spPr>
        <a:xfrm>
          <a:off x="13131800" y="1079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令和３年度は元利償還金等の増により対前年度比において０．５ポイント上昇した。</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平均を０．３ポイント下回ってはいるものの、今後数年間は、統合小学校建設事業等大規模事業の直近の借り入れに係る新たな償還が開始されることで公債費が増加し、指数の更なる上昇が予測されるため、その他の地方債の発行を抑制するなど、急激な比率の上昇を抑える必要があ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70273</xdr:rowOff>
    </xdr:from>
    <xdr:to>
      <xdr:col>81</xdr:col>
      <xdr:colOff>44450</xdr:colOff>
      <xdr:row>45</xdr:row>
      <xdr:rowOff>25823</xdr:rowOff>
    </xdr:to>
    <xdr:cxnSp macro="">
      <xdr:nvCxnSpPr>
        <xdr:cNvPr id="375" name="直線コネクタ 374"/>
        <xdr:cNvCxnSpPr/>
      </xdr:nvCxnSpPr>
      <xdr:spPr>
        <a:xfrm flipV="1">
          <a:off x="17018000" y="6413923"/>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169350</xdr:rowOff>
    </xdr:from>
    <xdr:ext cx="762000" cy="259045"/>
    <xdr:sp macro="" textlink="">
      <xdr:nvSpPr>
        <xdr:cNvPr id="376" name="公債費負担の状況最小値テキスト"/>
        <xdr:cNvSpPr txBox="1"/>
      </xdr:nvSpPr>
      <xdr:spPr>
        <a:xfrm>
          <a:off x="17106900" y="771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25823</xdr:rowOff>
    </xdr:from>
    <xdr:to>
      <xdr:col>81</xdr:col>
      <xdr:colOff>133350</xdr:colOff>
      <xdr:row>45</xdr:row>
      <xdr:rowOff>25823</xdr:rowOff>
    </xdr:to>
    <xdr:cxnSp macro="">
      <xdr:nvCxnSpPr>
        <xdr:cNvPr id="377" name="直線コネクタ 376"/>
        <xdr:cNvCxnSpPr/>
      </xdr:nvCxnSpPr>
      <xdr:spPr>
        <a:xfrm>
          <a:off x="16929100" y="774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156650</xdr:rowOff>
    </xdr:from>
    <xdr:ext cx="762000" cy="259045"/>
    <xdr:sp macro="" textlink="">
      <xdr:nvSpPr>
        <xdr:cNvPr id="378" name="公債費負担の状況最大値テキスト"/>
        <xdr:cNvSpPr txBox="1"/>
      </xdr:nvSpPr>
      <xdr:spPr>
        <a:xfrm>
          <a:off x="17106900" y="615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70273</xdr:rowOff>
    </xdr:from>
    <xdr:to>
      <xdr:col>81</xdr:col>
      <xdr:colOff>133350</xdr:colOff>
      <xdr:row>37</xdr:row>
      <xdr:rowOff>70273</xdr:rowOff>
    </xdr:to>
    <xdr:cxnSp macro="">
      <xdr:nvCxnSpPr>
        <xdr:cNvPr id="379" name="直線コネクタ 378"/>
        <xdr:cNvCxnSpPr/>
      </xdr:nvCxnSpPr>
      <xdr:spPr>
        <a:xfrm>
          <a:off x="16929100" y="641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68156</xdr:rowOff>
    </xdr:from>
    <xdr:to>
      <xdr:col>81</xdr:col>
      <xdr:colOff>44450</xdr:colOff>
      <xdr:row>41</xdr:row>
      <xdr:rowOff>108373</xdr:rowOff>
    </xdr:to>
    <xdr:cxnSp macro="">
      <xdr:nvCxnSpPr>
        <xdr:cNvPr id="380" name="直線コネクタ 379"/>
        <xdr:cNvCxnSpPr/>
      </xdr:nvCxnSpPr>
      <xdr:spPr>
        <a:xfrm>
          <a:off x="16179800" y="7097606"/>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53781</xdr:rowOff>
    </xdr:from>
    <xdr:ext cx="762000" cy="259045"/>
    <xdr:sp macro="" textlink="">
      <xdr:nvSpPr>
        <xdr:cNvPr id="381" name="公債費負担の状況平均値テキスト"/>
        <xdr:cNvSpPr txBox="1"/>
      </xdr:nvSpPr>
      <xdr:spPr>
        <a:xfrm>
          <a:off x="17106900" y="7083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81704</xdr:rowOff>
    </xdr:from>
    <xdr:to>
      <xdr:col>81</xdr:col>
      <xdr:colOff>95250</xdr:colOff>
      <xdr:row>42</xdr:row>
      <xdr:rowOff>11854</xdr:rowOff>
    </xdr:to>
    <xdr:sp macro="" textlink="">
      <xdr:nvSpPr>
        <xdr:cNvPr id="382" name="フローチャート: 判断 381"/>
        <xdr:cNvSpPr/>
      </xdr:nvSpPr>
      <xdr:spPr>
        <a:xfrm>
          <a:off x="169672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68156</xdr:rowOff>
    </xdr:from>
    <xdr:to>
      <xdr:col>77</xdr:col>
      <xdr:colOff>44450</xdr:colOff>
      <xdr:row>41</xdr:row>
      <xdr:rowOff>76200</xdr:rowOff>
    </xdr:to>
    <xdr:cxnSp macro="">
      <xdr:nvCxnSpPr>
        <xdr:cNvPr id="383" name="直線コネクタ 382"/>
        <xdr:cNvCxnSpPr/>
      </xdr:nvCxnSpPr>
      <xdr:spPr>
        <a:xfrm flipV="1">
          <a:off x="15290800" y="70976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84" name="フローチャート: 判断 383"/>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85" name="テキスト ボックス 384"/>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11854</xdr:rowOff>
    </xdr:from>
    <xdr:to>
      <xdr:col>72</xdr:col>
      <xdr:colOff>203200</xdr:colOff>
      <xdr:row>41</xdr:row>
      <xdr:rowOff>76200</xdr:rowOff>
    </xdr:to>
    <xdr:cxnSp macro="">
      <xdr:nvCxnSpPr>
        <xdr:cNvPr id="386" name="直線コネクタ 385"/>
        <xdr:cNvCxnSpPr/>
      </xdr:nvCxnSpPr>
      <xdr:spPr>
        <a:xfrm>
          <a:off x="14401800" y="704130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89746</xdr:rowOff>
    </xdr:from>
    <xdr:to>
      <xdr:col>73</xdr:col>
      <xdr:colOff>44450</xdr:colOff>
      <xdr:row>42</xdr:row>
      <xdr:rowOff>19896</xdr:rowOff>
    </xdr:to>
    <xdr:sp macro="" textlink="">
      <xdr:nvSpPr>
        <xdr:cNvPr id="387" name="フローチャート: 判断 386"/>
        <xdr:cNvSpPr/>
      </xdr:nvSpPr>
      <xdr:spPr>
        <a:xfrm>
          <a:off x="15240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4673</xdr:rowOff>
    </xdr:from>
    <xdr:ext cx="762000" cy="259045"/>
    <xdr:sp macro="" textlink="">
      <xdr:nvSpPr>
        <xdr:cNvPr id="388" name="テキスト ボックス 387"/>
        <xdr:cNvSpPr txBox="1"/>
      </xdr:nvSpPr>
      <xdr:spPr>
        <a:xfrm>
          <a:off x="14909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94827</xdr:rowOff>
    </xdr:from>
    <xdr:to>
      <xdr:col>68</xdr:col>
      <xdr:colOff>152400</xdr:colOff>
      <xdr:row>41</xdr:row>
      <xdr:rowOff>11854</xdr:rowOff>
    </xdr:to>
    <xdr:cxnSp macro="">
      <xdr:nvCxnSpPr>
        <xdr:cNvPr id="389" name="直線コネクタ 388"/>
        <xdr:cNvCxnSpPr/>
      </xdr:nvCxnSpPr>
      <xdr:spPr>
        <a:xfrm>
          <a:off x="13512800" y="695282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121920</xdr:rowOff>
    </xdr:from>
    <xdr:to>
      <xdr:col>68</xdr:col>
      <xdr:colOff>203200</xdr:colOff>
      <xdr:row>42</xdr:row>
      <xdr:rowOff>52070</xdr:rowOff>
    </xdr:to>
    <xdr:sp macro="" textlink="">
      <xdr:nvSpPr>
        <xdr:cNvPr id="390" name="フローチャート: 判断 389"/>
        <xdr:cNvSpPr/>
      </xdr:nvSpPr>
      <xdr:spPr>
        <a:xfrm>
          <a:off x="14351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36847</xdr:rowOff>
    </xdr:from>
    <xdr:ext cx="762000" cy="259045"/>
    <xdr:sp macro="" textlink="">
      <xdr:nvSpPr>
        <xdr:cNvPr id="391" name="テキスト ボックス 390"/>
        <xdr:cNvSpPr txBox="1"/>
      </xdr:nvSpPr>
      <xdr:spPr>
        <a:xfrm>
          <a:off x="14020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138006</xdr:rowOff>
    </xdr:from>
    <xdr:to>
      <xdr:col>64</xdr:col>
      <xdr:colOff>152400</xdr:colOff>
      <xdr:row>42</xdr:row>
      <xdr:rowOff>68156</xdr:rowOff>
    </xdr:to>
    <xdr:sp macro="" textlink="">
      <xdr:nvSpPr>
        <xdr:cNvPr id="392" name="フローチャート: 判断 391"/>
        <xdr:cNvSpPr/>
      </xdr:nvSpPr>
      <xdr:spPr>
        <a:xfrm>
          <a:off x="13462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52933</xdr:rowOff>
    </xdr:from>
    <xdr:ext cx="762000" cy="259045"/>
    <xdr:sp macro="" textlink="">
      <xdr:nvSpPr>
        <xdr:cNvPr id="393" name="テキスト ボックス 392"/>
        <xdr:cNvSpPr txBox="1"/>
      </xdr:nvSpPr>
      <xdr:spPr>
        <a:xfrm>
          <a:off x="13131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57573</xdr:rowOff>
    </xdr:from>
    <xdr:to>
      <xdr:col>81</xdr:col>
      <xdr:colOff>95250</xdr:colOff>
      <xdr:row>41</xdr:row>
      <xdr:rowOff>159173</xdr:rowOff>
    </xdr:to>
    <xdr:sp macro="" textlink="">
      <xdr:nvSpPr>
        <xdr:cNvPr id="399" name="楕円 398"/>
        <xdr:cNvSpPr/>
      </xdr:nvSpPr>
      <xdr:spPr>
        <a:xfrm>
          <a:off x="169672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74100</xdr:rowOff>
    </xdr:from>
    <xdr:ext cx="762000" cy="259045"/>
    <xdr:sp macro="" textlink="">
      <xdr:nvSpPr>
        <xdr:cNvPr id="400" name="公債費負担の状況該当値テキスト"/>
        <xdr:cNvSpPr txBox="1"/>
      </xdr:nvSpPr>
      <xdr:spPr>
        <a:xfrm>
          <a:off x="17106900" y="693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17356</xdr:rowOff>
    </xdr:from>
    <xdr:to>
      <xdr:col>77</xdr:col>
      <xdr:colOff>95250</xdr:colOff>
      <xdr:row>41</xdr:row>
      <xdr:rowOff>118956</xdr:rowOff>
    </xdr:to>
    <xdr:sp macro="" textlink="">
      <xdr:nvSpPr>
        <xdr:cNvPr id="401" name="楕円 400"/>
        <xdr:cNvSpPr/>
      </xdr:nvSpPr>
      <xdr:spPr>
        <a:xfrm>
          <a:off x="16129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129133</xdr:rowOff>
    </xdr:from>
    <xdr:ext cx="736600" cy="259045"/>
    <xdr:sp macro="" textlink="">
      <xdr:nvSpPr>
        <xdr:cNvPr id="402" name="テキスト ボックス 401"/>
        <xdr:cNvSpPr txBox="1"/>
      </xdr:nvSpPr>
      <xdr:spPr>
        <a:xfrm>
          <a:off x="15798800" y="681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3" name="楕円 402"/>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137177</xdr:rowOff>
    </xdr:from>
    <xdr:ext cx="762000" cy="259045"/>
    <xdr:sp macro="" textlink="">
      <xdr:nvSpPr>
        <xdr:cNvPr id="404" name="テキスト ボックス 403"/>
        <xdr:cNvSpPr txBox="1"/>
      </xdr:nvSpPr>
      <xdr:spPr>
        <a:xfrm>
          <a:off x="14909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132504</xdr:rowOff>
    </xdr:from>
    <xdr:to>
      <xdr:col>68</xdr:col>
      <xdr:colOff>203200</xdr:colOff>
      <xdr:row>41</xdr:row>
      <xdr:rowOff>62654</xdr:rowOff>
    </xdr:to>
    <xdr:sp macro="" textlink="">
      <xdr:nvSpPr>
        <xdr:cNvPr id="405" name="楕円 404"/>
        <xdr:cNvSpPr/>
      </xdr:nvSpPr>
      <xdr:spPr>
        <a:xfrm>
          <a:off x="14351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406" name="テキスト ボックス 405"/>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44027</xdr:rowOff>
    </xdr:from>
    <xdr:to>
      <xdr:col>64</xdr:col>
      <xdr:colOff>152400</xdr:colOff>
      <xdr:row>40</xdr:row>
      <xdr:rowOff>145627</xdr:rowOff>
    </xdr:to>
    <xdr:sp macro="" textlink="">
      <xdr:nvSpPr>
        <xdr:cNvPr id="407" name="楕円 406"/>
        <xdr:cNvSpPr/>
      </xdr:nvSpPr>
      <xdr:spPr>
        <a:xfrm>
          <a:off x="134620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155804</xdr:rowOff>
    </xdr:from>
    <xdr:ext cx="762000" cy="259045"/>
    <xdr:sp macro="" textlink="">
      <xdr:nvSpPr>
        <xdr:cNvPr id="408" name="テキスト ボックス 407"/>
        <xdr:cNvSpPr txBox="1"/>
      </xdr:nvSpPr>
      <xdr:spPr>
        <a:xfrm>
          <a:off x="13131800" y="667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平成２６年度以降、役場庁舎耐震改修事業、教育施設整備事業等の大規模事業に伴う新規借り入れにより地方債現在高が増え、上昇傾向にある。令和４年度は充当可能財源等の減により３</a:t>
          </a:r>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５ポイント上昇し、類似団体平均を大きく上回っている。今後も数年間は更なる上昇が見込まれるため、その他の地方債の発行を抑制しつつ当該基金の確保に努め、急激な比率の上昇を抑えていく必要があ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5" name="直線コネクタ 424"/>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6" name="テキスト ボックス 425"/>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7" name="直線コネクタ 426"/>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8" name="テキスト ボックス 427"/>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9" name="直線コネクタ 428"/>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0" name="テキスト ボックス 429"/>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1" name="直線コネクタ 430"/>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2" name="テキスト ボックス 431"/>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69443</xdr:rowOff>
    </xdr:to>
    <xdr:cxnSp macro="">
      <xdr:nvCxnSpPr>
        <xdr:cNvPr id="435" name="直線コネクタ 434"/>
        <xdr:cNvCxnSpPr/>
      </xdr:nvCxnSpPr>
      <xdr:spPr>
        <a:xfrm flipV="1">
          <a:off x="17018000" y="2451100"/>
          <a:ext cx="0" cy="15616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41520</xdr:rowOff>
    </xdr:from>
    <xdr:ext cx="762000" cy="259045"/>
    <xdr:sp macro="" textlink="">
      <xdr:nvSpPr>
        <xdr:cNvPr id="436" name="将来負担の状況最小値テキスト"/>
        <xdr:cNvSpPr txBox="1"/>
      </xdr:nvSpPr>
      <xdr:spPr>
        <a:xfrm>
          <a:off x="17106900" y="398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69443</xdr:rowOff>
    </xdr:from>
    <xdr:to>
      <xdr:col>81</xdr:col>
      <xdr:colOff>133350</xdr:colOff>
      <xdr:row>23</xdr:row>
      <xdr:rowOff>69443</xdr:rowOff>
    </xdr:to>
    <xdr:cxnSp macro="">
      <xdr:nvCxnSpPr>
        <xdr:cNvPr id="437" name="直線コネクタ 436"/>
        <xdr:cNvCxnSpPr/>
      </xdr:nvCxnSpPr>
      <xdr:spPr>
        <a:xfrm>
          <a:off x="16929100" y="4012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8" name="将来負担の状況最大値テキスト"/>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9" name="直線コネクタ 438"/>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165151</xdr:rowOff>
    </xdr:from>
    <xdr:to>
      <xdr:col>81</xdr:col>
      <xdr:colOff>44450</xdr:colOff>
      <xdr:row>19</xdr:row>
      <xdr:rowOff>27483</xdr:rowOff>
    </xdr:to>
    <xdr:cxnSp macro="">
      <xdr:nvCxnSpPr>
        <xdr:cNvPr id="440" name="直線コネクタ 439"/>
        <xdr:cNvCxnSpPr/>
      </xdr:nvCxnSpPr>
      <xdr:spPr>
        <a:xfrm>
          <a:off x="16179800" y="3251251"/>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1" name="将来負担の状況平均値テキスト"/>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2" name="フローチャート: 判断 441"/>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165151</xdr:rowOff>
    </xdr:from>
    <xdr:to>
      <xdr:col>77</xdr:col>
      <xdr:colOff>44450</xdr:colOff>
      <xdr:row>19</xdr:row>
      <xdr:rowOff>125933</xdr:rowOff>
    </xdr:to>
    <xdr:cxnSp macro="">
      <xdr:nvCxnSpPr>
        <xdr:cNvPr id="443" name="直線コネクタ 442"/>
        <xdr:cNvCxnSpPr/>
      </xdr:nvCxnSpPr>
      <xdr:spPr>
        <a:xfrm flipV="1">
          <a:off x="15290800" y="3251251"/>
          <a:ext cx="889000" cy="13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4" name="フローチャート: 判断 443"/>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5" name="テキスト ボックス 444"/>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125933</xdr:rowOff>
    </xdr:from>
    <xdr:to>
      <xdr:col>72</xdr:col>
      <xdr:colOff>203200</xdr:colOff>
      <xdr:row>19</xdr:row>
      <xdr:rowOff>134620</xdr:rowOff>
    </xdr:to>
    <xdr:cxnSp macro="">
      <xdr:nvCxnSpPr>
        <xdr:cNvPr id="446" name="直線コネクタ 445"/>
        <xdr:cNvCxnSpPr/>
      </xdr:nvCxnSpPr>
      <xdr:spPr>
        <a:xfrm flipV="1">
          <a:off x="14401800" y="3383483"/>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123546</xdr:rowOff>
    </xdr:from>
    <xdr:to>
      <xdr:col>73</xdr:col>
      <xdr:colOff>44450</xdr:colOff>
      <xdr:row>15</xdr:row>
      <xdr:rowOff>53696</xdr:rowOff>
    </xdr:to>
    <xdr:sp macro="" textlink="">
      <xdr:nvSpPr>
        <xdr:cNvPr id="447" name="フローチャート: 判断 446"/>
        <xdr:cNvSpPr/>
      </xdr:nvSpPr>
      <xdr:spPr>
        <a:xfrm>
          <a:off x="15240000" y="252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63873</xdr:rowOff>
    </xdr:from>
    <xdr:ext cx="762000" cy="259045"/>
    <xdr:sp macro="" textlink="">
      <xdr:nvSpPr>
        <xdr:cNvPr id="448" name="テキスト ボックス 447"/>
        <xdr:cNvSpPr txBox="1"/>
      </xdr:nvSpPr>
      <xdr:spPr>
        <a:xfrm>
          <a:off x="14909800" y="229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116281</xdr:rowOff>
    </xdr:from>
    <xdr:to>
      <xdr:col>68</xdr:col>
      <xdr:colOff>152400</xdr:colOff>
      <xdr:row>19</xdr:row>
      <xdr:rowOff>134620</xdr:rowOff>
    </xdr:to>
    <xdr:cxnSp macro="">
      <xdr:nvCxnSpPr>
        <xdr:cNvPr id="449" name="直線コネクタ 448"/>
        <xdr:cNvCxnSpPr/>
      </xdr:nvCxnSpPr>
      <xdr:spPr>
        <a:xfrm>
          <a:off x="13512800" y="3373831"/>
          <a:ext cx="889000" cy="18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35103</xdr:rowOff>
    </xdr:from>
    <xdr:to>
      <xdr:col>68</xdr:col>
      <xdr:colOff>203200</xdr:colOff>
      <xdr:row>15</xdr:row>
      <xdr:rowOff>136703</xdr:rowOff>
    </xdr:to>
    <xdr:sp macro="" textlink="">
      <xdr:nvSpPr>
        <xdr:cNvPr id="450" name="フローチャート: 判断 449"/>
        <xdr:cNvSpPr/>
      </xdr:nvSpPr>
      <xdr:spPr>
        <a:xfrm>
          <a:off x="14351000" y="260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146880</xdr:rowOff>
    </xdr:from>
    <xdr:ext cx="762000" cy="259045"/>
    <xdr:sp macro="" textlink="">
      <xdr:nvSpPr>
        <xdr:cNvPr id="451" name="テキスト ボックス 450"/>
        <xdr:cNvSpPr txBox="1"/>
      </xdr:nvSpPr>
      <xdr:spPr>
        <a:xfrm>
          <a:off x="14020800" y="2375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26416</xdr:rowOff>
    </xdr:from>
    <xdr:to>
      <xdr:col>64</xdr:col>
      <xdr:colOff>152400</xdr:colOff>
      <xdr:row>15</xdr:row>
      <xdr:rowOff>128016</xdr:rowOff>
    </xdr:to>
    <xdr:sp macro="" textlink="">
      <xdr:nvSpPr>
        <xdr:cNvPr id="452" name="フローチャート: 判断 451"/>
        <xdr:cNvSpPr/>
      </xdr:nvSpPr>
      <xdr:spPr>
        <a:xfrm>
          <a:off x="134620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138193</xdr:rowOff>
    </xdr:from>
    <xdr:ext cx="762000" cy="259045"/>
    <xdr:sp macro="" textlink="">
      <xdr:nvSpPr>
        <xdr:cNvPr id="453" name="テキスト ボックス 452"/>
        <xdr:cNvSpPr txBox="1"/>
      </xdr:nvSpPr>
      <xdr:spPr>
        <a:xfrm>
          <a:off x="13131800" y="23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148133</xdr:rowOff>
    </xdr:from>
    <xdr:to>
      <xdr:col>81</xdr:col>
      <xdr:colOff>95250</xdr:colOff>
      <xdr:row>19</xdr:row>
      <xdr:rowOff>78283</xdr:rowOff>
    </xdr:to>
    <xdr:sp macro="" textlink="">
      <xdr:nvSpPr>
        <xdr:cNvPr id="459" name="楕円 458"/>
        <xdr:cNvSpPr/>
      </xdr:nvSpPr>
      <xdr:spPr>
        <a:xfrm>
          <a:off x="16967200" y="323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120210</xdr:rowOff>
    </xdr:from>
    <xdr:ext cx="762000" cy="259045"/>
    <xdr:sp macro="" textlink="">
      <xdr:nvSpPr>
        <xdr:cNvPr id="460" name="将来負担の状況該当値テキスト"/>
        <xdr:cNvSpPr txBox="1"/>
      </xdr:nvSpPr>
      <xdr:spPr>
        <a:xfrm>
          <a:off x="17106900" y="3206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114351</xdr:rowOff>
    </xdr:from>
    <xdr:to>
      <xdr:col>77</xdr:col>
      <xdr:colOff>95250</xdr:colOff>
      <xdr:row>19</xdr:row>
      <xdr:rowOff>44501</xdr:rowOff>
    </xdr:to>
    <xdr:sp macro="" textlink="">
      <xdr:nvSpPr>
        <xdr:cNvPr id="461" name="楕円 460"/>
        <xdr:cNvSpPr/>
      </xdr:nvSpPr>
      <xdr:spPr>
        <a:xfrm>
          <a:off x="16129000" y="320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29278</xdr:rowOff>
    </xdr:from>
    <xdr:ext cx="736600" cy="259045"/>
    <xdr:sp macro="" textlink="">
      <xdr:nvSpPr>
        <xdr:cNvPr id="462" name="テキスト ボックス 461"/>
        <xdr:cNvSpPr txBox="1"/>
      </xdr:nvSpPr>
      <xdr:spPr>
        <a:xfrm>
          <a:off x="15798800" y="3286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75133</xdr:rowOff>
    </xdr:from>
    <xdr:to>
      <xdr:col>73</xdr:col>
      <xdr:colOff>44450</xdr:colOff>
      <xdr:row>20</xdr:row>
      <xdr:rowOff>5283</xdr:rowOff>
    </xdr:to>
    <xdr:sp macro="" textlink="">
      <xdr:nvSpPr>
        <xdr:cNvPr id="463" name="楕円 462"/>
        <xdr:cNvSpPr/>
      </xdr:nvSpPr>
      <xdr:spPr>
        <a:xfrm>
          <a:off x="15240000" y="333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161510</xdr:rowOff>
    </xdr:from>
    <xdr:ext cx="762000" cy="259045"/>
    <xdr:sp macro="" textlink="">
      <xdr:nvSpPr>
        <xdr:cNvPr id="464" name="テキスト ボックス 463"/>
        <xdr:cNvSpPr txBox="1"/>
      </xdr:nvSpPr>
      <xdr:spPr>
        <a:xfrm>
          <a:off x="14909800" y="341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83820</xdr:rowOff>
    </xdr:from>
    <xdr:to>
      <xdr:col>68</xdr:col>
      <xdr:colOff>203200</xdr:colOff>
      <xdr:row>20</xdr:row>
      <xdr:rowOff>13970</xdr:rowOff>
    </xdr:to>
    <xdr:sp macro="" textlink="">
      <xdr:nvSpPr>
        <xdr:cNvPr id="465" name="楕円 464"/>
        <xdr:cNvSpPr/>
      </xdr:nvSpPr>
      <xdr:spPr>
        <a:xfrm>
          <a:off x="14351000" y="334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170197</xdr:rowOff>
    </xdr:from>
    <xdr:ext cx="762000" cy="259045"/>
    <xdr:sp macro="" textlink="">
      <xdr:nvSpPr>
        <xdr:cNvPr id="466" name="テキスト ボックス 465"/>
        <xdr:cNvSpPr txBox="1"/>
      </xdr:nvSpPr>
      <xdr:spPr>
        <a:xfrm>
          <a:off x="14020800" y="342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65481</xdr:rowOff>
    </xdr:from>
    <xdr:to>
      <xdr:col>64</xdr:col>
      <xdr:colOff>152400</xdr:colOff>
      <xdr:row>19</xdr:row>
      <xdr:rowOff>167081</xdr:rowOff>
    </xdr:to>
    <xdr:sp macro="" textlink="">
      <xdr:nvSpPr>
        <xdr:cNvPr id="467" name="楕円 466"/>
        <xdr:cNvSpPr/>
      </xdr:nvSpPr>
      <xdr:spPr>
        <a:xfrm>
          <a:off x="13462000" y="332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151858</xdr:rowOff>
    </xdr:from>
    <xdr:ext cx="762000" cy="259045"/>
    <xdr:sp macro="" textlink="">
      <xdr:nvSpPr>
        <xdr:cNvPr id="468" name="テキスト ボックス 467"/>
        <xdr:cNvSpPr txBox="1"/>
      </xdr:nvSpPr>
      <xdr:spPr>
        <a:xfrm>
          <a:off x="13131800" y="3409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茨城県大洗町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15,932
15,032
23.89
10,380,391
9,726,279
577,797
4,346,189
9,572,275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人件費に係る経常収支比率については</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対前年度比１．</a:t>
          </a:r>
          <a:r>
            <a:rPr kumimoji="1" lang="ja-JP" altLang="en-US" sz="900">
              <a:solidFill>
                <a:schemeClr val="dk1"/>
              </a:solidFill>
              <a:effectLst/>
              <a:latin typeface="+mn-lt"/>
              <a:ea typeface="+mn-ea"/>
              <a:cs typeface="+mn-cs"/>
            </a:rPr>
            <a:t>４</a:t>
          </a:r>
          <a:r>
            <a:rPr kumimoji="1" lang="ja-JP" altLang="ja-JP" sz="900">
              <a:solidFill>
                <a:schemeClr val="dk1"/>
              </a:solidFill>
              <a:effectLst/>
              <a:latin typeface="+mn-lt"/>
              <a:ea typeface="+mn-ea"/>
              <a:cs typeface="+mn-cs"/>
            </a:rPr>
            <a:t>ポイント</a:t>
          </a:r>
          <a:r>
            <a:rPr kumimoji="1" lang="ja-JP" altLang="en-US" sz="900">
              <a:solidFill>
                <a:schemeClr val="dk1"/>
              </a:solidFill>
              <a:effectLst/>
              <a:latin typeface="+mn-lt"/>
              <a:ea typeface="+mn-ea"/>
              <a:cs typeface="+mn-cs"/>
            </a:rPr>
            <a:t>上昇、</a:t>
          </a:r>
          <a:r>
            <a:rPr kumimoji="1" lang="ja-JP" altLang="ja-JP" sz="900">
              <a:solidFill>
                <a:schemeClr val="dk1"/>
              </a:solidFill>
              <a:effectLst/>
              <a:latin typeface="+mn-lt"/>
              <a:ea typeface="+mn-ea"/>
              <a:cs typeface="+mn-cs"/>
            </a:rPr>
            <a:t>類似団体平均を</a:t>
          </a:r>
          <a:r>
            <a:rPr kumimoji="1" lang="ja-JP" altLang="en-US" sz="900">
              <a:solidFill>
                <a:schemeClr val="dk1"/>
              </a:solidFill>
              <a:effectLst/>
              <a:latin typeface="+mn-lt"/>
              <a:ea typeface="+mn-ea"/>
              <a:cs typeface="+mn-cs"/>
            </a:rPr>
            <a:t>９．１</a:t>
          </a:r>
          <a:r>
            <a:rPr kumimoji="1" lang="ja-JP" altLang="ja-JP" sz="900">
              <a:solidFill>
                <a:schemeClr val="dk1"/>
              </a:solidFill>
              <a:effectLst/>
              <a:latin typeface="+mn-lt"/>
              <a:ea typeface="+mn-ea"/>
              <a:cs typeface="+mn-cs"/>
            </a:rPr>
            <a:t>ポイント上回って</a:t>
          </a:r>
          <a:r>
            <a:rPr kumimoji="1" lang="ja-JP" altLang="en-US" sz="900">
              <a:solidFill>
                <a:schemeClr val="dk1"/>
              </a:solidFill>
              <a:effectLst/>
              <a:latin typeface="+mn-lt"/>
              <a:ea typeface="+mn-ea"/>
              <a:cs typeface="+mn-cs"/>
            </a:rPr>
            <a:t>おり</a:t>
          </a:r>
          <a:r>
            <a:rPr kumimoji="1" lang="ja-JP" altLang="ja-JP" sz="900">
              <a:solidFill>
                <a:schemeClr val="dk1"/>
              </a:solidFill>
              <a:effectLst/>
              <a:latin typeface="+mn-lt"/>
              <a:ea typeface="+mn-ea"/>
              <a:cs typeface="+mn-cs"/>
            </a:rPr>
            <a:t>依然として高</a:t>
          </a:r>
          <a:r>
            <a:rPr kumimoji="1" lang="ja-JP" altLang="en-US" sz="900">
              <a:solidFill>
                <a:schemeClr val="dk1"/>
              </a:solidFill>
              <a:effectLst/>
              <a:latin typeface="+mn-lt"/>
              <a:ea typeface="+mn-ea"/>
              <a:cs typeface="+mn-cs"/>
            </a:rPr>
            <a:t>い状況にある</a:t>
          </a:r>
          <a:r>
            <a:rPr kumimoji="1" lang="ja-JP" altLang="ja-JP" sz="900">
              <a:solidFill>
                <a:schemeClr val="dk1"/>
              </a:solidFill>
              <a:effectLst/>
              <a:latin typeface="+mn-lt"/>
              <a:ea typeface="+mn-ea"/>
              <a:cs typeface="+mn-cs"/>
            </a:rPr>
            <a:t>。これは</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本町に原子力研究開発施設や関連施設が立地しており</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常備消防業務の必要性から町単独で消防を運営していること</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さらには</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県内随一の観光地として積極的な観光施策の展開を図っていることから人員を要しているのが原因である。</a:t>
          </a:r>
          <a:endParaRPr lang="ja-JP" altLang="ja-JP" sz="900">
            <a:effectLst/>
          </a:endParaRPr>
        </a:p>
        <a:p>
          <a:r>
            <a:rPr kumimoji="1" lang="ja-JP" altLang="ja-JP" sz="900">
              <a:solidFill>
                <a:schemeClr val="dk1"/>
              </a:solidFill>
              <a:effectLst/>
              <a:latin typeface="+mn-lt"/>
              <a:ea typeface="+mn-ea"/>
              <a:cs typeface="+mn-cs"/>
            </a:rPr>
            <a:t>　近年</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職員年齢構成の変化により職員年齢が低下し</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微減若しく横ばいの状況にあるが</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今後は</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年齢の上昇とともに微増傾向が見込まれることから</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適正な定員管理と行財政改革の取り組みを通して人件費の削減に努める。</a:t>
          </a:r>
          <a:endParaRPr lang="ja-JP" altLang="ja-JP" sz="9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154214</xdr:rowOff>
    </xdr:from>
    <xdr:to>
      <xdr:col>24</xdr:col>
      <xdr:colOff>25400</xdr:colOff>
      <xdr:row>42</xdr:row>
      <xdr:rowOff>18143</xdr:rowOff>
    </xdr:to>
    <xdr:cxnSp macro="">
      <xdr:nvCxnSpPr>
        <xdr:cNvPr id="63" name="直線コネクタ 62"/>
        <xdr:cNvCxnSpPr/>
      </xdr:nvCxnSpPr>
      <xdr:spPr>
        <a:xfrm flipV="1">
          <a:off x="4826000" y="5640614"/>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161670</xdr:rowOff>
    </xdr:from>
    <xdr:ext cx="762000" cy="259045"/>
    <xdr:sp macro="" textlink="">
      <xdr:nvSpPr>
        <xdr:cNvPr id="64" name="人件費最小値テキスト"/>
        <xdr:cNvSpPr txBox="1"/>
      </xdr:nvSpPr>
      <xdr:spPr>
        <a:xfrm>
          <a:off x="4914900" y="719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18143</xdr:rowOff>
    </xdr:from>
    <xdr:to>
      <xdr:col>24</xdr:col>
      <xdr:colOff>114300</xdr:colOff>
      <xdr:row>42</xdr:row>
      <xdr:rowOff>18143</xdr:rowOff>
    </xdr:to>
    <xdr:cxnSp macro="">
      <xdr:nvCxnSpPr>
        <xdr:cNvPr id="65" name="直線コネクタ 64"/>
        <xdr:cNvCxnSpPr/>
      </xdr:nvCxnSpPr>
      <xdr:spPr>
        <a:xfrm>
          <a:off x="4737100" y="721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69141</xdr:rowOff>
    </xdr:from>
    <xdr:ext cx="762000" cy="259045"/>
    <xdr:sp macro="" textlink="">
      <xdr:nvSpPr>
        <xdr:cNvPr id="66" name="人件費最大値テキスト"/>
        <xdr:cNvSpPr txBox="1"/>
      </xdr:nvSpPr>
      <xdr:spPr>
        <a:xfrm>
          <a:off x="4914900" y="538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154214</xdr:rowOff>
    </xdr:from>
    <xdr:to>
      <xdr:col>24</xdr:col>
      <xdr:colOff>114300</xdr:colOff>
      <xdr:row>32</xdr:row>
      <xdr:rowOff>154214</xdr:rowOff>
    </xdr:to>
    <xdr:cxnSp macro="">
      <xdr:nvCxnSpPr>
        <xdr:cNvPr id="67" name="直線コネクタ 66"/>
        <xdr:cNvCxnSpPr/>
      </xdr:nvCxnSpPr>
      <xdr:spPr>
        <a:xfrm>
          <a:off x="4737100" y="564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41</xdr:row>
      <xdr:rowOff>37193</xdr:rowOff>
    </xdr:from>
    <xdr:to>
      <xdr:col>24</xdr:col>
      <xdr:colOff>25400</xdr:colOff>
      <xdr:row>42</xdr:row>
      <xdr:rowOff>18143</xdr:rowOff>
    </xdr:to>
    <xdr:cxnSp macro="">
      <xdr:nvCxnSpPr>
        <xdr:cNvPr id="68" name="直線コネクタ 67"/>
        <xdr:cNvCxnSpPr/>
      </xdr:nvCxnSpPr>
      <xdr:spPr>
        <a:xfrm>
          <a:off x="3987800" y="7066643"/>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21970</xdr:rowOff>
    </xdr:from>
    <xdr:ext cx="762000" cy="259045"/>
    <xdr:sp macro="" textlink="">
      <xdr:nvSpPr>
        <xdr:cNvPr id="69" name="人件費平均値テキスト"/>
        <xdr:cNvSpPr txBox="1"/>
      </xdr:nvSpPr>
      <xdr:spPr>
        <a:xfrm>
          <a:off x="4914900" y="6022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5443</xdr:rowOff>
    </xdr:from>
    <xdr:to>
      <xdr:col>24</xdr:col>
      <xdr:colOff>76200</xdr:colOff>
      <xdr:row>36</xdr:row>
      <xdr:rowOff>107043</xdr:rowOff>
    </xdr:to>
    <xdr:sp macro="" textlink="">
      <xdr:nvSpPr>
        <xdr:cNvPr id="70" name="フローチャート: 判断 69"/>
        <xdr:cNvSpPr/>
      </xdr:nvSpPr>
      <xdr:spPr>
        <a:xfrm>
          <a:off x="47752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41</xdr:row>
      <xdr:rowOff>37193</xdr:rowOff>
    </xdr:from>
    <xdr:to>
      <xdr:col>19</xdr:col>
      <xdr:colOff>187325</xdr:colOff>
      <xdr:row>41</xdr:row>
      <xdr:rowOff>146050</xdr:rowOff>
    </xdr:to>
    <xdr:cxnSp macro="">
      <xdr:nvCxnSpPr>
        <xdr:cNvPr id="71" name="直線コネクタ 70"/>
        <xdr:cNvCxnSpPr/>
      </xdr:nvCxnSpPr>
      <xdr:spPr>
        <a:xfrm flipV="1">
          <a:off x="3098800" y="70666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122464</xdr:rowOff>
    </xdr:from>
    <xdr:to>
      <xdr:col>20</xdr:col>
      <xdr:colOff>38100</xdr:colOff>
      <xdr:row>36</xdr:row>
      <xdr:rowOff>52614</xdr:rowOff>
    </xdr:to>
    <xdr:sp macro="" textlink="">
      <xdr:nvSpPr>
        <xdr:cNvPr id="72" name="フローチャート: 判断 71"/>
        <xdr:cNvSpPr/>
      </xdr:nvSpPr>
      <xdr:spPr>
        <a:xfrm>
          <a:off x="3937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62791</xdr:rowOff>
    </xdr:from>
    <xdr:ext cx="736600" cy="259045"/>
    <xdr:sp macro="" textlink="">
      <xdr:nvSpPr>
        <xdr:cNvPr id="73" name="テキスト ボックス 72"/>
        <xdr:cNvSpPr txBox="1"/>
      </xdr:nvSpPr>
      <xdr:spPr>
        <a:xfrm>
          <a:off x="3606800" y="5892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41</xdr:row>
      <xdr:rowOff>146050</xdr:rowOff>
    </xdr:from>
    <xdr:to>
      <xdr:col>15</xdr:col>
      <xdr:colOff>98425</xdr:colOff>
      <xdr:row>42</xdr:row>
      <xdr:rowOff>50800</xdr:rowOff>
    </xdr:to>
    <xdr:cxnSp macro="">
      <xdr:nvCxnSpPr>
        <xdr:cNvPr id="74" name="直線コネクタ 73"/>
        <xdr:cNvCxnSpPr/>
      </xdr:nvCxnSpPr>
      <xdr:spPr>
        <a:xfrm flipV="1">
          <a:off x="2209800" y="7175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8164</xdr:rowOff>
    </xdr:from>
    <xdr:to>
      <xdr:col>15</xdr:col>
      <xdr:colOff>149225</xdr:colOff>
      <xdr:row>37</xdr:row>
      <xdr:rowOff>109764</xdr:rowOff>
    </xdr:to>
    <xdr:sp macro="" textlink="">
      <xdr:nvSpPr>
        <xdr:cNvPr id="75" name="フローチャート: 判断 74"/>
        <xdr:cNvSpPr/>
      </xdr:nvSpPr>
      <xdr:spPr>
        <a:xfrm>
          <a:off x="3048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119941</xdr:rowOff>
    </xdr:from>
    <xdr:ext cx="762000" cy="259045"/>
    <xdr:sp macro="" textlink="">
      <xdr:nvSpPr>
        <xdr:cNvPr id="76" name="テキスト ボックス 75"/>
        <xdr:cNvSpPr txBox="1"/>
      </xdr:nvSpPr>
      <xdr:spPr>
        <a:xfrm>
          <a:off x="2717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42</xdr:row>
      <xdr:rowOff>7257</xdr:rowOff>
    </xdr:from>
    <xdr:to>
      <xdr:col>11</xdr:col>
      <xdr:colOff>9525</xdr:colOff>
      <xdr:row>42</xdr:row>
      <xdr:rowOff>50800</xdr:rowOff>
    </xdr:to>
    <xdr:cxnSp macro="">
      <xdr:nvCxnSpPr>
        <xdr:cNvPr id="77" name="直線コネクタ 76"/>
        <xdr:cNvCxnSpPr/>
      </xdr:nvCxnSpPr>
      <xdr:spPr>
        <a:xfrm>
          <a:off x="1320800" y="72081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16328</xdr:rowOff>
    </xdr:from>
    <xdr:to>
      <xdr:col>11</xdr:col>
      <xdr:colOff>60325</xdr:colOff>
      <xdr:row>36</xdr:row>
      <xdr:rowOff>117928</xdr:rowOff>
    </xdr:to>
    <xdr:sp macro="" textlink="">
      <xdr:nvSpPr>
        <xdr:cNvPr id="78" name="フローチャート: 判断 77"/>
        <xdr:cNvSpPr/>
      </xdr:nvSpPr>
      <xdr:spPr>
        <a:xfrm>
          <a:off x="2159000" y="618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128105</xdr:rowOff>
    </xdr:from>
    <xdr:ext cx="762000" cy="259045"/>
    <xdr:sp macro="" textlink="">
      <xdr:nvSpPr>
        <xdr:cNvPr id="79" name="テキスト ボックス 78"/>
        <xdr:cNvSpPr txBox="1"/>
      </xdr:nvSpPr>
      <xdr:spPr>
        <a:xfrm>
          <a:off x="1828800" y="595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27214</xdr:rowOff>
    </xdr:from>
    <xdr:to>
      <xdr:col>6</xdr:col>
      <xdr:colOff>171450</xdr:colOff>
      <xdr:row>36</xdr:row>
      <xdr:rowOff>128814</xdr:rowOff>
    </xdr:to>
    <xdr:sp macro="" textlink="">
      <xdr:nvSpPr>
        <xdr:cNvPr id="80" name="フローチャート: 判断 79"/>
        <xdr:cNvSpPr/>
      </xdr:nvSpPr>
      <xdr:spPr>
        <a:xfrm>
          <a:off x="1270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138991</xdr:rowOff>
    </xdr:from>
    <xdr:ext cx="762000" cy="259045"/>
    <xdr:sp macro="" textlink="">
      <xdr:nvSpPr>
        <xdr:cNvPr id="81" name="テキスト ボックス 80"/>
        <xdr:cNvSpPr txBox="1"/>
      </xdr:nvSpPr>
      <xdr:spPr>
        <a:xfrm>
          <a:off x="939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41</xdr:row>
      <xdr:rowOff>138793</xdr:rowOff>
    </xdr:from>
    <xdr:to>
      <xdr:col>24</xdr:col>
      <xdr:colOff>76200</xdr:colOff>
      <xdr:row>42</xdr:row>
      <xdr:rowOff>68943</xdr:rowOff>
    </xdr:to>
    <xdr:sp macro="" textlink="">
      <xdr:nvSpPr>
        <xdr:cNvPr id="87" name="楕円 86"/>
        <xdr:cNvSpPr/>
      </xdr:nvSpPr>
      <xdr:spPr>
        <a:xfrm>
          <a:off x="4775200" y="716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41</xdr:row>
      <xdr:rowOff>47370</xdr:rowOff>
    </xdr:from>
    <xdr:ext cx="762000" cy="259045"/>
    <xdr:sp macro="" textlink="">
      <xdr:nvSpPr>
        <xdr:cNvPr id="88" name="人件費該当値テキスト"/>
        <xdr:cNvSpPr txBox="1"/>
      </xdr:nvSpPr>
      <xdr:spPr>
        <a:xfrm>
          <a:off x="4914900" y="707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157843</xdr:rowOff>
    </xdr:from>
    <xdr:to>
      <xdr:col>20</xdr:col>
      <xdr:colOff>38100</xdr:colOff>
      <xdr:row>41</xdr:row>
      <xdr:rowOff>87993</xdr:rowOff>
    </xdr:to>
    <xdr:sp macro="" textlink="">
      <xdr:nvSpPr>
        <xdr:cNvPr id="89" name="楕円 88"/>
        <xdr:cNvSpPr/>
      </xdr:nvSpPr>
      <xdr:spPr>
        <a:xfrm>
          <a:off x="3937000" y="701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72770</xdr:rowOff>
    </xdr:from>
    <xdr:ext cx="736600" cy="259045"/>
    <xdr:sp macro="" textlink="">
      <xdr:nvSpPr>
        <xdr:cNvPr id="90" name="テキスト ボックス 89"/>
        <xdr:cNvSpPr txBox="1"/>
      </xdr:nvSpPr>
      <xdr:spPr>
        <a:xfrm>
          <a:off x="3606800" y="7102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41</xdr:row>
      <xdr:rowOff>95250</xdr:rowOff>
    </xdr:from>
    <xdr:to>
      <xdr:col>15</xdr:col>
      <xdr:colOff>149225</xdr:colOff>
      <xdr:row>42</xdr:row>
      <xdr:rowOff>25400</xdr:rowOff>
    </xdr:to>
    <xdr:sp macro="" textlink="">
      <xdr:nvSpPr>
        <xdr:cNvPr id="91" name="楕円 90"/>
        <xdr:cNvSpPr/>
      </xdr:nvSpPr>
      <xdr:spPr>
        <a:xfrm>
          <a:off x="3048000" y="712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42</xdr:row>
      <xdr:rowOff>10177</xdr:rowOff>
    </xdr:from>
    <xdr:ext cx="762000" cy="259045"/>
    <xdr:sp macro="" textlink="">
      <xdr:nvSpPr>
        <xdr:cNvPr id="92" name="テキスト ボックス 91"/>
        <xdr:cNvSpPr txBox="1"/>
      </xdr:nvSpPr>
      <xdr:spPr>
        <a:xfrm>
          <a:off x="27178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42</xdr:row>
      <xdr:rowOff>0</xdr:rowOff>
    </xdr:from>
    <xdr:to>
      <xdr:col>11</xdr:col>
      <xdr:colOff>60325</xdr:colOff>
      <xdr:row>42</xdr:row>
      <xdr:rowOff>101600</xdr:rowOff>
    </xdr:to>
    <xdr:sp macro="" textlink="">
      <xdr:nvSpPr>
        <xdr:cNvPr id="93" name="楕円 92"/>
        <xdr:cNvSpPr/>
      </xdr:nvSpPr>
      <xdr:spPr>
        <a:xfrm>
          <a:off x="2159000" y="720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42</xdr:row>
      <xdr:rowOff>86377</xdr:rowOff>
    </xdr:from>
    <xdr:ext cx="762000" cy="259045"/>
    <xdr:sp macro="" textlink="">
      <xdr:nvSpPr>
        <xdr:cNvPr id="94" name="テキスト ボックス 93"/>
        <xdr:cNvSpPr txBox="1"/>
      </xdr:nvSpPr>
      <xdr:spPr>
        <a:xfrm>
          <a:off x="1828800" y="728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127907</xdr:rowOff>
    </xdr:from>
    <xdr:to>
      <xdr:col>6</xdr:col>
      <xdr:colOff>171450</xdr:colOff>
      <xdr:row>42</xdr:row>
      <xdr:rowOff>58057</xdr:rowOff>
    </xdr:to>
    <xdr:sp macro="" textlink="">
      <xdr:nvSpPr>
        <xdr:cNvPr id="95" name="楕円 94"/>
        <xdr:cNvSpPr/>
      </xdr:nvSpPr>
      <xdr:spPr>
        <a:xfrm>
          <a:off x="1270000" y="715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42</xdr:row>
      <xdr:rowOff>42834</xdr:rowOff>
    </xdr:from>
    <xdr:ext cx="762000" cy="259045"/>
    <xdr:sp macro="" textlink="">
      <xdr:nvSpPr>
        <xdr:cNvPr id="96" name="テキスト ボックス 95"/>
        <xdr:cNvSpPr txBox="1"/>
      </xdr:nvSpPr>
      <xdr:spPr>
        <a:xfrm>
          <a:off x="939800" y="724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物件費に係る経常収支比率については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委託料</a:t>
          </a:r>
          <a:r>
            <a:rPr kumimoji="1" lang="ja-JP" altLang="en-US" sz="1100">
              <a:solidFill>
                <a:schemeClr val="dk1"/>
              </a:solidFill>
              <a:effectLst/>
              <a:latin typeface="+mn-lt"/>
              <a:ea typeface="+mn-ea"/>
              <a:cs typeface="+mn-cs"/>
            </a:rPr>
            <a:t>や需用費</a:t>
          </a:r>
          <a:r>
            <a:rPr kumimoji="1" lang="ja-JP" altLang="ja-JP" sz="1100">
              <a:solidFill>
                <a:schemeClr val="dk1"/>
              </a:solidFill>
              <a:effectLst/>
              <a:latin typeface="+mn-lt"/>
              <a:ea typeface="+mn-ea"/>
              <a:cs typeface="+mn-cs"/>
            </a:rPr>
            <a:t>等の増により対前年度比０．</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ポイント増加した。本年度については類似団体平均と比べても</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３ポイント上回っている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引き続き</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施設管理経費の削減や施設使用料等の財源確保に努め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改善を図っていく。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43180</xdr:rowOff>
    </xdr:from>
    <xdr:to>
      <xdr:col>82</xdr:col>
      <xdr:colOff>107950</xdr:colOff>
      <xdr:row>21</xdr:row>
      <xdr:rowOff>123190</xdr:rowOff>
    </xdr:to>
    <xdr:cxnSp macro="">
      <xdr:nvCxnSpPr>
        <xdr:cNvPr id="124" name="直線コネクタ 123"/>
        <xdr:cNvCxnSpPr/>
      </xdr:nvCxnSpPr>
      <xdr:spPr>
        <a:xfrm flipV="1">
          <a:off x="16510000" y="244348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95267</xdr:rowOff>
    </xdr:from>
    <xdr:ext cx="762000" cy="259045"/>
    <xdr:sp macro="" textlink="">
      <xdr:nvSpPr>
        <xdr:cNvPr id="125" name="物件費最小値テキスト"/>
        <xdr:cNvSpPr txBox="1"/>
      </xdr:nvSpPr>
      <xdr:spPr>
        <a:xfrm>
          <a:off x="16598900" y="369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123190</xdr:rowOff>
    </xdr:from>
    <xdr:to>
      <xdr:col>82</xdr:col>
      <xdr:colOff>196850</xdr:colOff>
      <xdr:row>21</xdr:row>
      <xdr:rowOff>123190</xdr:rowOff>
    </xdr:to>
    <xdr:cxnSp macro="">
      <xdr:nvCxnSpPr>
        <xdr:cNvPr id="126" name="直線コネクタ 125"/>
        <xdr:cNvCxnSpPr/>
      </xdr:nvCxnSpPr>
      <xdr:spPr>
        <a:xfrm>
          <a:off x="16421100" y="3723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129557</xdr:rowOff>
    </xdr:from>
    <xdr:ext cx="762000" cy="259045"/>
    <xdr:sp macro="" textlink="">
      <xdr:nvSpPr>
        <xdr:cNvPr id="127" name="物件費最大値テキスト"/>
        <xdr:cNvSpPr txBox="1"/>
      </xdr:nvSpPr>
      <xdr:spPr>
        <a:xfrm>
          <a:off x="16598900" y="2186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43180</xdr:rowOff>
    </xdr:from>
    <xdr:to>
      <xdr:col>82</xdr:col>
      <xdr:colOff>196850</xdr:colOff>
      <xdr:row>14</xdr:row>
      <xdr:rowOff>43180</xdr:rowOff>
    </xdr:to>
    <xdr:cxnSp macro="">
      <xdr:nvCxnSpPr>
        <xdr:cNvPr id="128" name="直線コネクタ 127"/>
        <xdr:cNvCxnSpPr/>
      </xdr:nvCxnSpPr>
      <xdr:spPr>
        <a:xfrm>
          <a:off x="16421100" y="244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46990</xdr:rowOff>
    </xdr:from>
    <xdr:to>
      <xdr:col>82</xdr:col>
      <xdr:colOff>107950</xdr:colOff>
      <xdr:row>17</xdr:row>
      <xdr:rowOff>62230</xdr:rowOff>
    </xdr:to>
    <xdr:cxnSp macro="">
      <xdr:nvCxnSpPr>
        <xdr:cNvPr id="129" name="直線コネクタ 128"/>
        <xdr:cNvCxnSpPr/>
      </xdr:nvCxnSpPr>
      <xdr:spPr>
        <a:xfrm>
          <a:off x="15671800" y="29616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5097</xdr:rowOff>
    </xdr:from>
    <xdr:ext cx="762000" cy="259045"/>
    <xdr:sp macro="" textlink="">
      <xdr:nvSpPr>
        <xdr:cNvPr id="130" name="物件費平均値テキスト"/>
        <xdr:cNvSpPr txBox="1"/>
      </xdr:nvSpPr>
      <xdr:spPr>
        <a:xfrm>
          <a:off x="16598900" y="2748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160020</xdr:rowOff>
    </xdr:from>
    <xdr:to>
      <xdr:col>82</xdr:col>
      <xdr:colOff>158750</xdr:colOff>
      <xdr:row>17</xdr:row>
      <xdr:rowOff>90170</xdr:rowOff>
    </xdr:to>
    <xdr:sp macro="" textlink="">
      <xdr:nvSpPr>
        <xdr:cNvPr id="131" name="フローチャート: 判断 130"/>
        <xdr:cNvSpPr/>
      </xdr:nvSpPr>
      <xdr:spPr>
        <a:xfrm>
          <a:off x="164592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8890</xdr:rowOff>
    </xdr:from>
    <xdr:to>
      <xdr:col>78</xdr:col>
      <xdr:colOff>69850</xdr:colOff>
      <xdr:row>17</xdr:row>
      <xdr:rowOff>46990</xdr:rowOff>
    </xdr:to>
    <xdr:cxnSp macro="">
      <xdr:nvCxnSpPr>
        <xdr:cNvPr id="132" name="直線コネクタ 131"/>
        <xdr:cNvCxnSpPr/>
      </xdr:nvCxnSpPr>
      <xdr:spPr>
        <a:xfrm>
          <a:off x="14782800" y="2923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68580</xdr:rowOff>
    </xdr:from>
    <xdr:to>
      <xdr:col>78</xdr:col>
      <xdr:colOff>120650</xdr:colOff>
      <xdr:row>16</xdr:row>
      <xdr:rowOff>170180</xdr:rowOff>
    </xdr:to>
    <xdr:sp macro="" textlink="">
      <xdr:nvSpPr>
        <xdr:cNvPr id="133" name="フローチャート: 判断 132"/>
        <xdr:cNvSpPr/>
      </xdr:nvSpPr>
      <xdr:spPr>
        <a:xfrm>
          <a:off x="15621000" y="281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8907</xdr:rowOff>
    </xdr:from>
    <xdr:ext cx="736600" cy="259045"/>
    <xdr:sp macro="" textlink="">
      <xdr:nvSpPr>
        <xdr:cNvPr id="134" name="テキスト ボックス 133"/>
        <xdr:cNvSpPr txBox="1"/>
      </xdr:nvSpPr>
      <xdr:spPr>
        <a:xfrm>
          <a:off x="15290800" y="2580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8890</xdr:rowOff>
    </xdr:from>
    <xdr:to>
      <xdr:col>73</xdr:col>
      <xdr:colOff>180975</xdr:colOff>
      <xdr:row>17</xdr:row>
      <xdr:rowOff>39370</xdr:rowOff>
    </xdr:to>
    <xdr:cxnSp macro="">
      <xdr:nvCxnSpPr>
        <xdr:cNvPr id="135" name="直線コネクタ 134"/>
        <xdr:cNvCxnSpPr/>
      </xdr:nvCxnSpPr>
      <xdr:spPr>
        <a:xfrm flipV="1">
          <a:off x="13893800" y="29235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129540</xdr:rowOff>
    </xdr:from>
    <xdr:to>
      <xdr:col>74</xdr:col>
      <xdr:colOff>31750</xdr:colOff>
      <xdr:row>17</xdr:row>
      <xdr:rowOff>59690</xdr:rowOff>
    </xdr:to>
    <xdr:sp macro="" textlink="">
      <xdr:nvSpPr>
        <xdr:cNvPr id="136" name="フローチャート: 判断 135"/>
        <xdr:cNvSpPr/>
      </xdr:nvSpPr>
      <xdr:spPr>
        <a:xfrm>
          <a:off x="14732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69867</xdr:rowOff>
    </xdr:from>
    <xdr:ext cx="762000" cy="259045"/>
    <xdr:sp macro="" textlink="">
      <xdr:nvSpPr>
        <xdr:cNvPr id="137" name="テキスト ボックス 136"/>
        <xdr:cNvSpPr txBox="1"/>
      </xdr:nvSpPr>
      <xdr:spPr>
        <a:xfrm>
          <a:off x="144018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39370</xdr:rowOff>
    </xdr:from>
    <xdr:to>
      <xdr:col>69</xdr:col>
      <xdr:colOff>92075</xdr:colOff>
      <xdr:row>17</xdr:row>
      <xdr:rowOff>77470</xdr:rowOff>
    </xdr:to>
    <xdr:cxnSp macro="">
      <xdr:nvCxnSpPr>
        <xdr:cNvPr id="138" name="直線コネクタ 137"/>
        <xdr:cNvCxnSpPr/>
      </xdr:nvCxnSpPr>
      <xdr:spPr>
        <a:xfrm flipV="1">
          <a:off x="13004800" y="29540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34290</xdr:rowOff>
    </xdr:from>
    <xdr:to>
      <xdr:col>69</xdr:col>
      <xdr:colOff>142875</xdr:colOff>
      <xdr:row>17</xdr:row>
      <xdr:rowOff>135890</xdr:rowOff>
    </xdr:to>
    <xdr:sp macro="" textlink="">
      <xdr:nvSpPr>
        <xdr:cNvPr id="139" name="フローチャート: 判断 138"/>
        <xdr:cNvSpPr/>
      </xdr:nvSpPr>
      <xdr:spPr>
        <a:xfrm>
          <a:off x="138430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120667</xdr:rowOff>
    </xdr:from>
    <xdr:ext cx="762000" cy="259045"/>
    <xdr:sp macro="" textlink="">
      <xdr:nvSpPr>
        <xdr:cNvPr id="140" name="テキスト ボックス 139"/>
        <xdr:cNvSpPr txBox="1"/>
      </xdr:nvSpPr>
      <xdr:spPr>
        <a:xfrm>
          <a:off x="13512800" y="303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41" name="フローチャート: 判断 140"/>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130827</xdr:rowOff>
    </xdr:from>
    <xdr:ext cx="762000" cy="259045"/>
    <xdr:sp macro="" textlink="">
      <xdr:nvSpPr>
        <xdr:cNvPr id="142" name="テキスト ボックス 141"/>
        <xdr:cNvSpPr txBox="1"/>
      </xdr:nvSpPr>
      <xdr:spPr>
        <a:xfrm>
          <a:off x="12623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11430</xdr:rowOff>
    </xdr:from>
    <xdr:to>
      <xdr:col>82</xdr:col>
      <xdr:colOff>158750</xdr:colOff>
      <xdr:row>17</xdr:row>
      <xdr:rowOff>113030</xdr:rowOff>
    </xdr:to>
    <xdr:sp macro="" textlink="">
      <xdr:nvSpPr>
        <xdr:cNvPr id="148" name="楕円 147"/>
        <xdr:cNvSpPr/>
      </xdr:nvSpPr>
      <xdr:spPr>
        <a:xfrm>
          <a:off x="164592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154957</xdr:rowOff>
    </xdr:from>
    <xdr:ext cx="762000" cy="259045"/>
    <xdr:sp macro="" textlink="">
      <xdr:nvSpPr>
        <xdr:cNvPr id="149" name="物件費該当値テキスト"/>
        <xdr:cNvSpPr txBox="1"/>
      </xdr:nvSpPr>
      <xdr:spPr>
        <a:xfrm>
          <a:off x="16598900" y="28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167640</xdr:rowOff>
    </xdr:from>
    <xdr:to>
      <xdr:col>78</xdr:col>
      <xdr:colOff>120650</xdr:colOff>
      <xdr:row>17</xdr:row>
      <xdr:rowOff>97790</xdr:rowOff>
    </xdr:to>
    <xdr:sp macro="" textlink="">
      <xdr:nvSpPr>
        <xdr:cNvPr id="150" name="楕円 149"/>
        <xdr:cNvSpPr/>
      </xdr:nvSpPr>
      <xdr:spPr>
        <a:xfrm>
          <a:off x="15621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82567</xdr:rowOff>
    </xdr:from>
    <xdr:ext cx="736600" cy="259045"/>
    <xdr:sp macro="" textlink="">
      <xdr:nvSpPr>
        <xdr:cNvPr id="151" name="テキスト ボックス 150"/>
        <xdr:cNvSpPr txBox="1"/>
      </xdr:nvSpPr>
      <xdr:spPr>
        <a:xfrm>
          <a:off x="15290800" y="299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129540</xdr:rowOff>
    </xdr:from>
    <xdr:to>
      <xdr:col>74</xdr:col>
      <xdr:colOff>31750</xdr:colOff>
      <xdr:row>17</xdr:row>
      <xdr:rowOff>59690</xdr:rowOff>
    </xdr:to>
    <xdr:sp macro="" textlink="">
      <xdr:nvSpPr>
        <xdr:cNvPr id="152" name="楕円 151"/>
        <xdr:cNvSpPr/>
      </xdr:nvSpPr>
      <xdr:spPr>
        <a:xfrm>
          <a:off x="14732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44467</xdr:rowOff>
    </xdr:from>
    <xdr:ext cx="762000" cy="259045"/>
    <xdr:sp macro="" textlink="">
      <xdr:nvSpPr>
        <xdr:cNvPr id="153" name="テキスト ボックス 152"/>
        <xdr:cNvSpPr txBox="1"/>
      </xdr:nvSpPr>
      <xdr:spPr>
        <a:xfrm>
          <a:off x="14401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4" name="楕円 153"/>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55" name="テキスト ボックス 154"/>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56" name="楕円 155"/>
        <xdr:cNvSpPr/>
      </xdr:nvSpPr>
      <xdr:spPr>
        <a:xfrm>
          <a:off x="12954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57" name="テキスト ボックス 156"/>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扶助費に係る経常収支比率については対前年度比０．</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上昇した。</a:t>
          </a:r>
          <a:r>
            <a:rPr kumimoji="1" lang="ja-JP" altLang="ja-JP" sz="1100">
              <a:solidFill>
                <a:schemeClr val="dk1"/>
              </a:solidFill>
              <a:effectLst/>
              <a:latin typeface="+mn-lt"/>
              <a:ea typeface="+mn-ea"/>
              <a:cs typeface="+mn-cs"/>
            </a:rPr>
            <a:t>障害者福祉費等において、利用者や利用頻度の増による増加が見込まれている。</a:t>
          </a:r>
          <a:endParaRPr lang="ja-JP" altLang="ja-JP" sz="1400">
            <a:effectLst/>
          </a:endParaRPr>
        </a:p>
        <a:p>
          <a:r>
            <a:rPr kumimoji="1" lang="ja-JP" altLang="ja-JP" sz="1100">
              <a:solidFill>
                <a:schemeClr val="dk1"/>
              </a:solidFill>
              <a:effectLst/>
              <a:latin typeface="+mn-lt"/>
              <a:ea typeface="+mn-ea"/>
              <a:cs typeface="+mn-cs"/>
            </a:rPr>
            <a:t>　今後も高齢化等により増加傾向が続くと予想されるため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各施策の精査を図りつつ</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適切な福祉サービスの提供に努める。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86178</xdr:rowOff>
    </xdr:from>
    <xdr:to>
      <xdr:col>24</xdr:col>
      <xdr:colOff>25400</xdr:colOff>
      <xdr:row>61</xdr:row>
      <xdr:rowOff>135165</xdr:rowOff>
    </xdr:to>
    <xdr:cxnSp macro="">
      <xdr:nvCxnSpPr>
        <xdr:cNvPr id="187" name="直線コネクタ 186"/>
        <xdr:cNvCxnSpPr/>
      </xdr:nvCxnSpPr>
      <xdr:spPr>
        <a:xfrm flipV="1">
          <a:off x="4826000" y="91730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107242</xdr:rowOff>
    </xdr:from>
    <xdr:ext cx="762000" cy="259045"/>
    <xdr:sp macro="" textlink="">
      <xdr:nvSpPr>
        <xdr:cNvPr id="188" name="扶助費最小値テキスト"/>
        <xdr:cNvSpPr txBox="1"/>
      </xdr:nvSpPr>
      <xdr:spPr>
        <a:xfrm>
          <a:off x="4914900" y="10565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135165</xdr:rowOff>
    </xdr:from>
    <xdr:to>
      <xdr:col>24</xdr:col>
      <xdr:colOff>114300</xdr:colOff>
      <xdr:row>61</xdr:row>
      <xdr:rowOff>135165</xdr:rowOff>
    </xdr:to>
    <xdr:cxnSp macro="">
      <xdr:nvCxnSpPr>
        <xdr:cNvPr id="189" name="直線コネクタ 188"/>
        <xdr:cNvCxnSpPr/>
      </xdr:nvCxnSpPr>
      <xdr:spPr>
        <a:xfrm>
          <a:off x="4737100" y="10593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1105</xdr:rowOff>
    </xdr:from>
    <xdr:ext cx="762000" cy="259045"/>
    <xdr:sp macro="" textlink="">
      <xdr:nvSpPr>
        <xdr:cNvPr id="190" name="扶助費最大値テキスト"/>
        <xdr:cNvSpPr txBox="1"/>
      </xdr:nvSpPr>
      <xdr:spPr>
        <a:xfrm>
          <a:off x="4914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86178</xdr:rowOff>
    </xdr:from>
    <xdr:to>
      <xdr:col>24</xdr:col>
      <xdr:colOff>114300</xdr:colOff>
      <xdr:row>53</xdr:row>
      <xdr:rowOff>86178</xdr:rowOff>
    </xdr:to>
    <xdr:cxnSp macro="">
      <xdr:nvCxnSpPr>
        <xdr:cNvPr id="191" name="直線コネクタ 190"/>
        <xdr:cNvCxnSpPr/>
      </xdr:nvCxnSpPr>
      <xdr:spPr>
        <a:xfrm>
          <a:off x="4737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86178</xdr:rowOff>
    </xdr:from>
    <xdr:to>
      <xdr:col>24</xdr:col>
      <xdr:colOff>25400</xdr:colOff>
      <xdr:row>57</xdr:row>
      <xdr:rowOff>135165</xdr:rowOff>
    </xdr:to>
    <xdr:cxnSp macro="">
      <xdr:nvCxnSpPr>
        <xdr:cNvPr id="192" name="直線コネクタ 191"/>
        <xdr:cNvCxnSpPr/>
      </xdr:nvCxnSpPr>
      <xdr:spPr>
        <a:xfrm>
          <a:off x="3987800" y="9858828"/>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125384</xdr:rowOff>
    </xdr:from>
    <xdr:ext cx="762000" cy="259045"/>
    <xdr:sp macro="" textlink="">
      <xdr:nvSpPr>
        <xdr:cNvPr id="193" name="扶助費平均値テキスト"/>
        <xdr:cNvSpPr txBox="1"/>
      </xdr:nvSpPr>
      <xdr:spPr>
        <a:xfrm>
          <a:off x="4914900" y="95551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108857</xdr:rowOff>
    </xdr:from>
    <xdr:to>
      <xdr:col>24</xdr:col>
      <xdr:colOff>76200</xdr:colOff>
      <xdr:row>57</xdr:row>
      <xdr:rowOff>39007</xdr:rowOff>
    </xdr:to>
    <xdr:sp macro="" textlink="">
      <xdr:nvSpPr>
        <xdr:cNvPr id="194" name="フローチャート: 判断 193"/>
        <xdr:cNvSpPr/>
      </xdr:nvSpPr>
      <xdr:spPr>
        <a:xfrm>
          <a:off x="47752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86178</xdr:rowOff>
    </xdr:from>
    <xdr:to>
      <xdr:col>19</xdr:col>
      <xdr:colOff>187325</xdr:colOff>
      <xdr:row>57</xdr:row>
      <xdr:rowOff>151493</xdr:rowOff>
    </xdr:to>
    <xdr:cxnSp macro="">
      <xdr:nvCxnSpPr>
        <xdr:cNvPr id="195" name="直線コネクタ 194"/>
        <xdr:cNvCxnSpPr/>
      </xdr:nvCxnSpPr>
      <xdr:spPr>
        <a:xfrm flipV="1">
          <a:off x="3098800" y="98588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43543</xdr:rowOff>
    </xdr:from>
    <xdr:to>
      <xdr:col>20</xdr:col>
      <xdr:colOff>38100</xdr:colOff>
      <xdr:row>56</xdr:row>
      <xdr:rowOff>145143</xdr:rowOff>
    </xdr:to>
    <xdr:sp macro="" textlink="">
      <xdr:nvSpPr>
        <xdr:cNvPr id="196" name="フローチャート: 判断 195"/>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155320</xdr:rowOff>
    </xdr:from>
    <xdr:ext cx="736600" cy="259045"/>
    <xdr:sp macro="" textlink="">
      <xdr:nvSpPr>
        <xdr:cNvPr id="197" name="テキスト ボックス 196"/>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151493</xdr:rowOff>
    </xdr:from>
    <xdr:to>
      <xdr:col>15</xdr:col>
      <xdr:colOff>98425</xdr:colOff>
      <xdr:row>58</xdr:row>
      <xdr:rowOff>29028</xdr:rowOff>
    </xdr:to>
    <xdr:cxnSp macro="">
      <xdr:nvCxnSpPr>
        <xdr:cNvPr id="198" name="直線コネクタ 197"/>
        <xdr:cNvCxnSpPr/>
      </xdr:nvCxnSpPr>
      <xdr:spPr>
        <a:xfrm flipV="1">
          <a:off x="2209800" y="99241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151493</xdr:rowOff>
    </xdr:from>
    <xdr:to>
      <xdr:col>11</xdr:col>
      <xdr:colOff>9525</xdr:colOff>
      <xdr:row>58</xdr:row>
      <xdr:rowOff>29028</xdr:rowOff>
    </xdr:to>
    <xdr:cxnSp macro="">
      <xdr:nvCxnSpPr>
        <xdr:cNvPr id="201" name="直線コネクタ 200"/>
        <xdr:cNvCxnSpPr/>
      </xdr:nvCxnSpPr>
      <xdr:spPr>
        <a:xfrm>
          <a:off x="1320800" y="99241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2722</xdr:rowOff>
    </xdr:from>
    <xdr:to>
      <xdr:col>11</xdr:col>
      <xdr:colOff>60325</xdr:colOff>
      <xdr:row>57</xdr:row>
      <xdr:rowOff>104322</xdr:rowOff>
    </xdr:to>
    <xdr:sp macro="" textlink="">
      <xdr:nvSpPr>
        <xdr:cNvPr id="202" name="フローチャート: 判断 201"/>
        <xdr:cNvSpPr/>
      </xdr:nvSpPr>
      <xdr:spPr>
        <a:xfrm>
          <a:off x="2159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114499</xdr:rowOff>
    </xdr:from>
    <xdr:ext cx="762000" cy="259045"/>
    <xdr:sp macro="" textlink="">
      <xdr:nvSpPr>
        <xdr:cNvPr id="203" name="テキスト ボックス 202"/>
        <xdr:cNvSpPr txBox="1"/>
      </xdr:nvSpPr>
      <xdr:spPr>
        <a:xfrm>
          <a:off x="1828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4" name="フローチャート: 判断 203"/>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5" name="テキスト ボックス 204"/>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211" name="楕円 210"/>
        <xdr:cNvSpPr/>
      </xdr:nvSpPr>
      <xdr:spPr>
        <a:xfrm>
          <a:off x="4775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56442</xdr:rowOff>
    </xdr:from>
    <xdr:ext cx="762000" cy="259045"/>
    <xdr:sp macro="" textlink="">
      <xdr:nvSpPr>
        <xdr:cNvPr id="212" name="扶助費該当値テキスト"/>
        <xdr:cNvSpPr txBox="1"/>
      </xdr:nvSpPr>
      <xdr:spPr>
        <a:xfrm>
          <a:off x="49149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35378</xdr:rowOff>
    </xdr:from>
    <xdr:to>
      <xdr:col>20</xdr:col>
      <xdr:colOff>38100</xdr:colOff>
      <xdr:row>57</xdr:row>
      <xdr:rowOff>136978</xdr:rowOff>
    </xdr:to>
    <xdr:sp macro="" textlink="">
      <xdr:nvSpPr>
        <xdr:cNvPr id="213" name="楕円 212"/>
        <xdr:cNvSpPr/>
      </xdr:nvSpPr>
      <xdr:spPr>
        <a:xfrm>
          <a:off x="3937000" y="98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121755</xdr:rowOff>
    </xdr:from>
    <xdr:ext cx="736600" cy="259045"/>
    <xdr:sp macro="" textlink="">
      <xdr:nvSpPr>
        <xdr:cNvPr id="214" name="テキスト ボックス 213"/>
        <xdr:cNvSpPr txBox="1"/>
      </xdr:nvSpPr>
      <xdr:spPr>
        <a:xfrm>
          <a:off x="3606800" y="989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100693</xdr:rowOff>
    </xdr:from>
    <xdr:to>
      <xdr:col>15</xdr:col>
      <xdr:colOff>149225</xdr:colOff>
      <xdr:row>58</xdr:row>
      <xdr:rowOff>30843</xdr:rowOff>
    </xdr:to>
    <xdr:sp macro="" textlink="">
      <xdr:nvSpPr>
        <xdr:cNvPr id="215" name="楕円 214"/>
        <xdr:cNvSpPr/>
      </xdr:nvSpPr>
      <xdr:spPr>
        <a:xfrm>
          <a:off x="3048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15620</xdr:rowOff>
    </xdr:from>
    <xdr:ext cx="762000" cy="259045"/>
    <xdr:sp macro="" textlink="">
      <xdr:nvSpPr>
        <xdr:cNvPr id="216" name="テキスト ボックス 215"/>
        <xdr:cNvSpPr txBox="1"/>
      </xdr:nvSpPr>
      <xdr:spPr>
        <a:xfrm>
          <a:off x="27178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149678</xdr:rowOff>
    </xdr:from>
    <xdr:to>
      <xdr:col>11</xdr:col>
      <xdr:colOff>60325</xdr:colOff>
      <xdr:row>58</xdr:row>
      <xdr:rowOff>79828</xdr:rowOff>
    </xdr:to>
    <xdr:sp macro="" textlink="">
      <xdr:nvSpPr>
        <xdr:cNvPr id="217" name="楕円 216"/>
        <xdr:cNvSpPr/>
      </xdr:nvSpPr>
      <xdr:spPr>
        <a:xfrm>
          <a:off x="2159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64605</xdr:rowOff>
    </xdr:from>
    <xdr:ext cx="762000" cy="259045"/>
    <xdr:sp macro="" textlink="">
      <xdr:nvSpPr>
        <xdr:cNvPr id="218" name="テキスト ボックス 217"/>
        <xdr:cNvSpPr txBox="1"/>
      </xdr:nvSpPr>
      <xdr:spPr>
        <a:xfrm>
          <a:off x="1828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100693</xdr:rowOff>
    </xdr:from>
    <xdr:to>
      <xdr:col>6</xdr:col>
      <xdr:colOff>171450</xdr:colOff>
      <xdr:row>58</xdr:row>
      <xdr:rowOff>30843</xdr:rowOff>
    </xdr:to>
    <xdr:sp macro="" textlink="">
      <xdr:nvSpPr>
        <xdr:cNvPr id="219" name="楕円 218"/>
        <xdr:cNvSpPr/>
      </xdr:nvSpPr>
      <xdr:spPr>
        <a:xfrm>
          <a:off x="1270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15620</xdr:rowOff>
    </xdr:from>
    <xdr:ext cx="762000" cy="259045"/>
    <xdr:sp macro="" textlink="">
      <xdr:nvSpPr>
        <xdr:cNvPr id="220" name="テキスト ボックス 219"/>
        <xdr:cNvSpPr txBox="1"/>
      </xdr:nvSpPr>
      <xdr:spPr>
        <a:xfrm>
          <a:off x="9398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その他に係る経常収支比率については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類似団体平均を</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ポイント上回っている。対前年度比においては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繰出金</a:t>
          </a:r>
          <a:r>
            <a:rPr kumimoji="1" lang="ja-JP" altLang="en-US" sz="1100">
              <a:solidFill>
                <a:schemeClr val="dk1"/>
              </a:solidFill>
              <a:effectLst/>
              <a:latin typeface="+mn-lt"/>
              <a:ea typeface="+mn-ea"/>
              <a:cs typeface="+mn-cs"/>
            </a:rPr>
            <a:t>等が増と</a:t>
          </a:r>
          <a:r>
            <a:rPr kumimoji="1" lang="ja-JP" altLang="ja-JP" sz="1100">
              <a:solidFill>
                <a:schemeClr val="dk1"/>
              </a:solidFill>
              <a:effectLst/>
              <a:latin typeface="+mn-lt"/>
              <a:ea typeface="+mn-ea"/>
              <a:cs typeface="+mn-cs"/>
            </a:rPr>
            <a:t>なったことにより１．</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今後は特別会計において更なる健全経営に努め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一般会計からの繰出金削減に努める。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123190</xdr:rowOff>
    </xdr:from>
    <xdr:to>
      <xdr:col>82</xdr:col>
      <xdr:colOff>107950</xdr:colOff>
      <xdr:row>61</xdr:row>
      <xdr:rowOff>16510</xdr:rowOff>
    </xdr:to>
    <xdr:cxnSp macro="">
      <xdr:nvCxnSpPr>
        <xdr:cNvPr id="248" name="直線コネクタ 247"/>
        <xdr:cNvCxnSpPr/>
      </xdr:nvCxnSpPr>
      <xdr:spPr>
        <a:xfrm flipV="1">
          <a:off x="16510000" y="92100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160037</xdr:rowOff>
    </xdr:from>
    <xdr:ext cx="762000" cy="259045"/>
    <xdr:sp macro="" textlink="">
      <xdr:nvSpPr>
        <xdr:cNvPr id="249" name="その他最小値テキスト"/>
        <xdr:cNvSpPr txBox="1"/>
      </xdr:nvSpPr>
      <xdr:spPr>
        <a:xfrm>
          <a:off x="16598900" y="1044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16510</xdr:rowOff>
    </xdr:from>
    <xdr:to>
      <xdr:col>82</xdr:col>
      <xdr:colOff>196850</xdr:colOff>
      <xdr:row>61</xdr:row>
      <xdr:rowOff>16510</xdr:rowOff>
    </xdr:to>
    <xdr:cxnSp macro="">
      <xdr:nvCxnSpPr>
        <xdr:cNvPr id="250" name="直線コネクタ 249"/>
        <xdr:cNvCxnSpPr/>
      </xdr:nvCxnSpPr>
      <xdr:spPr>
        <a:xfrm>
          <a:off x="16421100" y="10474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38117</xdr:rowOff>
    </xdr:from>
    <xdr:ext cx="762000" cy="259045"/>
    <xdr:sp macro="" textlink="">
      <xdr:nvSpPr>
        <xdr:cNvPr id="251" name="その他最大値テキスト"/>
        <xdr:cNvSpPr txBox="1"/>
      </xdr:nvSpPr>
      <xdr:spPr>
        <a:xfrm>
          <a:off x="16598900" y="895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123190</xdr:rowOff>
    </xdr:from>
    <xdr:to>
      <xdr:col>82</xdr:col>
      <xdr:colOff>196850</xdr:colOff>
      <xdr:row>53</xdr:row>
      <xdr:rowOff>123190</xdr:rowOff>
    </xdr:to>
    <xdr:cxnSp macro="">
      <xdr:nvCxnSpPr>
        <xdr:cNvPr id="252" name="直線コネクタ 251"/>
        <xdr:cNvCxnSpPr/>
      </xdr:nvCxnSpPr>
      <xdr:spPr>
        <a:xfrm>
          <a:off x="16421100" y="921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107950</xdr:rowOff>
    </xdr:from>
    <xdr:to>
      <xdr:col>82</xdr:col>
      <xdr:colOff>107950</xdr:colOff>
      <xdr:row>58</xdr:row>
      <xdr:rowOff>27940</xdr:rowOff>
    </xdr:to>
    <xdr:cxnSp macro="">
      <xdr:nvCxnSpPr>
        <xdr:cNvPr id="253" name="直線コネクタ 252"/>
        <xdr:cNvCxnSpPr/>
      </xdr:nvCxnSpPr>
      <xdr:spPr>
        <a:xfrm>
          <a:off x="15671800" y="98806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54" name="その他平均値テキスト"/>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55" name="フローチャート: 判断 254"/>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107950</xdr:rowOff>
    </xdr:from>
    <xdr:to>
      <xdr:col>78</xdr:col>
      <xdr:colOff>69850</xdr:colOff>
      <xdr:row>58</xdr:row>
      <xdr:rowOff>35560</xdr:rowOff>
    </xdr:to>
    <xdr:cxnSp macro="">
      <xdr:nvCxnSpPr>
        <xdr:cNvPr id="256" name="直線コネクタ 255"/>
        <xdr:cNvCxnSpPr/>
      </xdr:nvCxnSpPr>
      <xdr:spPr>
        <a:xfrm flipV="1">
          <a:off x="14782800" y="98806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7" name="フローチャート: 判断 256"/>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8" name="テキスト ボックス 257"/>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35560</xdr:rowOff>
    </xdr:from>
    <xdr:to>
      <xdr:col>73</xdr:col>
      <xdr:colOff>180975</xdr:colOff>
      <xdr:row>58</xdr:row>
      <xdr:rowOff>35560</xdr:rowOff>
    </xdr:to>
    <xdr:cxnSp macro="">
      <xdr:nvCxnSpPr>
        <xdr:cNvPr id="259" name="直線コネクタ 258"/>
        <xdr:cNvCxnSpPr/>
      </xdr:nvCxnSpPr>
      <xdr:spPr>
        <a:xfrm>
          <a:off x="13893800" y="9979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60" name="フローチャート: 判断 259"/>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61" name="テキスト ボックス 260"/>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35560</xdr:rowOff>
    </xdr:from>
    <xdr:to>
      <xdr:col>69</xdr:col>
      <xdr:colOff>92075</xdr:colOff>
      <xdr:row>58</xdr:row>
      <xdr:rowOff>81280</xdr:rowOff>
    </xdr:to>
    <xdr:cxnSp macro="">
      <xdr:nvCxnSpPr>
        <xdr:cNvPr id="262" name="直線コネクタ 261"/>
        <xdr:cNvCxnSpPr/>
      </xdr:nvCxnSpPr>
      <xdr:spPr>
        <a:xfrm flipV="1">
          <a:off x="13004800" y="9979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63" name="フローチャート: 判断 262"/>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146067</xdr:rowOff>
    </xdr:from>
    <xdr:ext cx="762000" cy="259045"/>
    <xdr:sp macro="" textlink="">
      <xdr:nvSpPr>
        <xdr:cNvPr id="264" name="テキスト ボックス 263"/>
        <xdr:cNvSpPr txBox="1"/>
      </xdr:nvSpPr>
      <xdr:spPr>
        <a:xfrm>
          <a:off x="13512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5" name="フローチャート: 判断 264"/>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6" name="テキスト ボックス 265"/>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148590</xdr:rowOff>
    </xdr:from>
    <xdr:to>
      <xdr:col>82</xdr:col>
      <xdr:colOff>158750</xdr:colOff>
      <xdr:row>58</xdr:row>
      <xdr:rowOff>78740</xdr:rowOff>
    </xdr:to>
    <xdr:sp macro="" textlink="">
      <xdr:nvSpPr>
        <xdr:cNvPr id="272" name="楕円 271"/>
        <xdr:cNvSpPr/>
      </xdr:nvSpPr>
      <xdr:spPr>
        <a:xfrm>
          <a:off x="164592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120667</xdr:rowOff>
    </xdr:from>
    <xdr:ext cx="762000" cy="259045"/>
    <xdr:sp macro="" textlink="">
      <xdr:nvSpPr>
        <xdr:cNvPr id="273" name="その他該当値テキスト"/>
        <xdr:cNvSpPr txBox="1"/>
      </xdr:nvSpPr>
      <xdr:spPr>
        <a:xfrm>
          <a:off x="165989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57150</xdr:rowOff>
    </xdr:from>
    <xdr:to>
      <xdr:col>78</xdr:col>
      <xdr:colOff>120650</xdr:colOff>
      <xdr:row>57</xdr:row>
      <xdr:rowOff>158750</xdr:rowOff>
    </xdr:to>
    <xdr:sp macro="" textlink="">
      <xdr:nvSpPr>
        <xdr:cNvPr id="274" name="楕円 273"/>
        <xdr:cNvSpPr/>
      </xdr:nvSpPr>
      <xdr:spPr>
        <a:xfrm>
          <a:off x="15621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143527</xdr:rowOff>
    </xdr:from>
    <xdr:ext cx="736600" cy="259045"/>
    <xdr:sp macro="" textlink="">
      <xdr:nvSpPr>
        <xdr:cNvPr id="275" name="テキスト ボックス 274"/>
        <xdr:cNvSpPr txBox="1"/>
      </xdr:nvSpPr>
      <xdr:spPr>
        <a:xfrm>
          <a:off x="15290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156210</xdr:rowOff>
    </xdr:from>
    <xdr:to>
      <xdr:col>74</xdr:col>
      <xdr:colOff>31750</xdr:colOff>
      <xdr:row>58</xdr:row>
      <xdr:rowOff>86360</xdr:rowOff>
    </xdr:to>
    <xdr:sp macro="" textlink="">
      <xdr:nvSpPr>
        <xdr:cNvPr id="276" name="楕円 275"/>
        <xdr:cNvSpPr/>
      </xdr:nvSpPr>
      <xdr:spPr>
        <a:xfrm>
          <a:off x="14732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71137</xdr:rowOff>
    </xdr:from>
    <xdr:ext cx="762000" cy="259045"/>
    <xdr:sp macro="" textlink="">
      <xdr:nvSpPr>
        <xdr:cNvPr id="277" name="テキスト ボックス 276"/>
        <xdr:cNvSpPr txBox="1"/>
      </xdr:nvSpPr>
      <xdr:spPr>
        <a:xfrm>
          <a:off x="14401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156210</xdr:rowOff>
    </xdr:from>
    <xdr:to>
      <xdr:col>69</xdr:col>
      <xdr:colOff>142875</xdr:colOff>
      <xdr:row>58</xdr:row>
      <xdr:rowOff>86360</xdr:rowOff>
    </xdr:to>
    <xdr:sp macro="" textlink="">
      <xdr:nvSpPr>
        <xdr:cNvPr id="278" name="楕円 277"/>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71137</xdr:rowOff>
    </xdr:from>
    <xdr:ext cx="762000" cy="259045"/>
    <xdr:sp macro="" textlink="">
      <xdr:nvSpPr>
        <xdr:cNvPr id="279" name="テキスト ボックス 278"/>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30480</xdr:rowOff>
    </xdr:from>
    <xdr:to>
      <xdr:col>65</xdr:col>
      <xdr:colOff>53975</xdr:colOff>
      <xdr:row>58</xdr:row>
      <xdr:rowOff>132080</xdr:rowOff>
    </xdr:to>
    <xdr:sp macro="" textlink="">
      <xdr:nvSpPr>
        <xdr:cNvPr id="280" name="楕円 279"/>
        <xdr:cNvSpPr/>
      </xdr:nvSpPr>
      <xdr:spPr>
        <a:xfrm>
          <a:off x="12954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116857</xdr:rowOff>
    </xdr:from>
    <xdr:ext cx="762000" cy="259045"/>
    <xdr:sp macro="" textlink="">
      <xdr:nvSpPr>
        <xdr:cNvPr id="281" name="テキスト ボックス 280"/>
        <xdr:cNvSpPr txBox="1"/>
      </xdr:nvSpPr>
      <xdr:spPr>
        <a:xfrm>
          <a:off x="12623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補助費等に係る経常収支比率については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人件費で述べたとおり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町単独で消防を有しているため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広域消防に加入している類似団体と比較して経常的にその平均を下回っている。本年度についても類似団体平均を７．３ポイント下回っているが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大洗・鉾田・水戸環境組合や新ごみ処理施設の負担金の増額が見込まれることから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その他の補助費等の抑制に努めていく。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69850</xdr:rowOff>
    </xdr:from>
    <xdr:to>
      <xdr:col>82</xdr:col>
      <xdr:colOff>107950</xdr:colOff>
      <xdr:row>40</xdr:row>
      <xdr:rowOff>117856</xdr:rowOff>
    </xdr:to>
    <xdr:cxnSp macro="">
      <xdr:nvCxnSpPr>
        <xdr:cNvPr id="306" name="直線コネクタ 305"/>
        <xdr:cNvCxnSpPr/>
      </xdr:nvCxnSpPr>
      <xdr:spPr>
        <a:xfrm flipV="1">
          <a:off x="16510000" y="6070600"/>
          <a:ext cx="0" cy="905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89933</xdr:rowOff>
    </xdr:from>
    <xdr:ext cx="762000" cy="259045"/>
    <xdr:sp macro="" textlink="">
      <xdr:nvSpPr>
        <xdr:cNvPr id="307" name="補助費等最小値テキスト"/>
        <xdr:cNvSpPr txBox="1"/>
      </xdr:nvSpPr>
      <xdr:spPr>
        <a:xfrm>
          <a:off x="16598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117856</xdr:rowOff>
    </xdr:from>
    <xdr:to>
      <xdr:col>82</xdr:col>
      <xdr:colOff>196850</xdr:colOff>
      <xdr:row>40</xdr:row>
      <xdr:rowOff>117856</xdr:rowOff>
    </xdr:to>
    <xdr:cxnSp macro="">
      <xdr:nvCxnSpPr>
        <xdr:cNvPr id="308" name="直線コネクタ 307"/>
        <xdr:cNvCxnSpPr/>
      </xdr:nvCxnSpPr>
      <xdr:spPr>
        <a:xfrm>
          <a:off x="16421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156227</xdr:rowOff>
    </xdr:from>
    <xdr:ext cx="762000" cy="259045"/>
    <xdr:sp macro="" textlink="">
      <xdr:nvSpPr>
        <xdr:cNvPr id="309" name="補助費等最大値テキスト"/>
        <xdr:cNvSpPr txBox="1"/>
      </xdr:nvSpPr>
      <xdr:spPr>
        <a:xfrm>
          <a:off x="16598900" y="58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69850</xdr:rowOff>
    </xdr:from>
    <xdr:to>
      <xdr:col>82</xdr:col>
      <xdr:colOff>196850</xdr:colOff>
      <xdr:row>35</xdr:row>
      <xdr:rowOff>69850</xdr:rowOff>
    </xdr:to>
    <xdr:cxnSp macro="">
      <xdr:nvCxnSpPr>
        <xdr:cNvPr id="310" name="直線コネクタ 309"/>
        <xdr:cNvCxnSpPr/>
      </xdr:nvCxnSpPr>
      <xdr:spPr>
        <a:xfrm>
          <a:off x="16421100" y="607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19558</xdr:rowOff>
    </xdr:from>
    <xdr:to>
      <xdr:col>82</xdr:col>
      <xdr:colOff>107950</xdr:colOff>
      <xdr:row>35</xdr:row>
      <xdr:rowOff>69850</xdr:rowOff>
    </xdr:to>
    <xdr:cxnSp macro="">
      <xdr:nvCxnSpPr>
        <xdr:cNvPr id="311" name="直線コネクタ 310"/>
        <xdr:cNvCxnSpPr/>
      </xdr:nvCxnSpPr>
      <xdr:spPr>
        <a:xfrm>
          <a:off x="15671800" y="602030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153433</xdr:rowOff>
    </xdr:from>
    <xdr:ext cx="762000" cy="259045"/>
    <xdr:sp macro="" textlink="">
      <xdr:nvSpPr>
        <xdr:cNvPr id="312" name="補助費等平均値テキスト"/>
        <xdr:cNvSpPr txBox="1"/>
      </xdr:nvSpPr>
      <xdr:spPr>
        <a:xfrm>
          <a:off x="16598900" y="6325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13" name="フローチャート: 判断 312"/>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19558</xdr:rowOff>
    </xdr:from>
    <xdr:to>
      <xdr:col>78</xdr:col>
      <xdr:colOff>69850</xdr:colOff>
      <xdr:row>35</xdr:row>
      <xdr:rowOff>56134</xdr:rowOff>
    </xdr:to>
    <xdr:cxnSp macro="">
      <xdr:nvCxnSpPr>
        <xdr:cNvPr id="314" name="直線コネクタ 313"/>
        <xdr:cNvCxnSpPr/>
      </xdr:nvCxnSpPr>
      <xdr:spPr>
        <a:xfrm flipV="1">
          <a:off x="14782800" y="602030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5" name="フローチャート: 判断 314"/>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16" name="テキスト ボックス 315"/>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46990</xdr:rowOff>
    </xdr:from>
    <xdr:to>
      <xdr:col>73</xdr:col>
      <xdr:colOff>180975</xdr:colOff>
      <xdr:row>35</xdr:row>
      <xdr:rowOff>56134</xdr:rowOff>
    </xdr:to>
    <xdr:cxnSp macro="">
      <xdr:nvCxnSpPr>
        <xdr:cNvPr id="317" name="直線コネクタ 316"/>
        <xdr:cNvCxnSpPr/>
      </xdr:nvCxnSpPr>
      <xdr:spPr>
        <a:xfrm>
          <a:off x="13893800" y="60477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18" name="フローチャート: 判断 317"/>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19" name="テキスト ボックス 318"/>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46990</xdr:rowOff>
    </xdr:from>
    <xdr:to>
      <xdr:col>69</xdr:col>
      <xdr:colOff>92075</xdr:colOff>
      <xdr:row>35</xdr:row>
      <xdr:rowOff>78994</xdr:rowOff>
    </xdr:to>
    <xdr:cxnSp macro="">
      <xdr:nvCxnSpPr>
        <xdr:cNvPr id="320" name="直線コネクタ 319"/>
        <xdr:cNvCxnSpPr/>
      </xdr:nvCxnSpPr>
      <xdr:spPr>
        <a:xfrm flipV="1">
          <a:off x="13004800" y="604774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1" name="フローチャート: 判断 320"/>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22" name="テキスト ボックス 321"/>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23" name="フローチャート: 判断 322"/>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50563</xdr:rowOff>
    </xdr:from>
    <xdr:ext cx="762000" cy="259045"/>
    <xdr:sp macro="" textlink="">
      <xdr:nvSpPr>
        <xdr:cNvPr id="324" name="テキスト ボックス 323"/>
        <xdr:cNvSpPr txBox="1"/>
      </xdr:nvSpPr>
      <xdr:spPr>
        <a:xfrm>
          <a:off x="12623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19050</xdr:rowOff>
    </xdr:from>
    <xdr:to>
      <xdr:col>82</xdr:col>
      <xdr:colOff>158750</xdr:colOff>
      <xdr:row>35</xdr:row>
      <xdr:rowOff>120650</xdr:rowOff>
    </xdr:to>
    <xdr:sp macro="" textlink="">
      <xdr:nvSpPr>
        <xdr:cNvPr id="330" name="楕円 329"/>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99077</xdr:rowOff>
    </xdr:from>
    <xdr:ext cx="762000" cy="259045"/>
    <xdr:sp macro="" textlink="">
      <xdr:nvSpPr>
        <xdr:cNvPr id="331" name="補助費等該当値テキスト"/>
        <xdr:cNvSpPr txBox="1"/>
      </xdr:nvSpPr>
      <xdr:spPr>
        <a:xfrm>
          <a:off x="16598900" y="592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140208</xdr:rowOff>
    </xdr:from>
    <xdr:to>
      <xdr:col>78</xdr:col>
      <xdr:colOff>120650</xdr:colOff>
      <xdr:row>35</xdr:row>
      <xdr:rowOff>70358</xdr:rowOff>
    </xdr:to>
    <xdr:sp macro="" textlink="">
      <xdr:nvSpPr>
        <xdr:cNvPr id="332" name="楕円 331"/>
        <xdr:cNvSpPr/>
      </xdr:nvSpPr>
      <xdr:spPr>
        <a:xfrm>
          <a:off x="15621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80535</xdr:rowOff>
    </xdr:from>
    <xdr:ext cx="736600" cy="259045"/>
    <xdr:sp macro="" textlink="">
      <xdr:nvSpPr>
        <xdr:cNvPr id="333" name="テキスト ボックス 332"/>
        <xdr:cNvSpPr txBox="1"/>
      </xdr:nvSpPr>
      <xdr:spPr>
        <a:xfrm>
          <a:off x="15290800" y="5738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5334</xdr:rowOff>
    </xdr:from>
    <xdr:to>
      <xdr:col>74</xdr:col>
      <xdr:colOff>31750</xdr:colOff>
      <xdr:row>35</xdr:row>
      <xdr:rowOff>106934</xdr:rowOff>
    </xdr:to>
    <xdr:sp macro="" textlink="">
      <xdr:nvSpPr>
        <xdr:cNvPr id="334" name="楕円 333"/>
        <xdr:cNvSpPr/>
      </xdr:nvSpPr>
      <xdr:spPr>
        <a:xfrm>
          <a:off x="14732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117111</xdr:rowOff>
    </xdr:from>
    <xdr:ext cx="762000" cy="259045"/>
    <xdr:sp macro="" textlink="">
      <xdr:nvSpPr>
        <xdr:cNvPr id="335" name="テキスト ボックス 334"/>
        <xdr:cNvSpPr txBox="1"/>
      </xdr:nvSpPr>
      <xdr:spPr>
        <a:xfrm>
          <a:off x="14401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167640</xdr:rowOff>
    </xdr:from>
    <xdr:to>
      <xdr:col>69</xdr:col>
      <xdr:colOff>142875</xdr:colOff>
      <xdr:row>35</xdr:row>
      <xdr:rowOff>97790</xdr:rowOff>
    </xdr:to>
    <xdr:sp macro="" textlink="">
      <xdr:nvSpPr>
        <xdr:cNvPr id="336" name="楕円 335"/>
        <xdr:cNvSpPr/>
      </xdr:nvSpPr>
      <xdr:spPr>
        <a:xfrm>
          <a:off x="13843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107967</xdr:rowOff>
    </xdr:from>
    <xdr:ext cx="762000" cy="259045"/>
    <xdr:sp macro="" textlink="">
      <xdr:nvSpPr>
        <xdr:cNvPr id="337" name="テキスト ボックス 336"/>
        <xdr:cNvSpPr txBox="1"/>
      </xdr:nvSpPr>
      <xdr:spPr>
        <a:xfrm>
          <a:off x="13512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28194</xdr:rowOff>
    </xdr:from>
    <xdr:to>
      <xdr:col>65</xdr:col>
      <xdr:colOff>53975</xdr:colOff>
      <xdr:row>35</xdr:row>
      <xdr:rowOff>129794</xdr:rowOff>
    </xdr:to>
    <xdr:sp macro="" textlink="">
      <xdr:nvSpPr>
        <xdr:cNvPr id="338" name="楕円 337"/>
        <xdr:cNvSpPr/>
      </xdr:nvSpPr>
      <xdr:spPr>
        <a:xfrm>
          <a:off x="12954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139971</xdr:rowOff>
    </xdr:from>
    <xdr:ext cx="762000" cy="259045"/>
    <xdr:sp macro="" textlink="">
      <xdr:nvSpPr>
        <xdr:cNvPr id="339" name="テキスト ボックス 338"/>
        <xdr:cNvSpPr txBox="1"/>
      </xdr:nvSpPr>
      <xdr:spPr>
        <a:xfrm>
          <a:off x="1262380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公債費に係る経常収支比率については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対前年度比で</a:t>
          </a:r>
          <a:r>
            <a:rPr kumimoji="1" lang="ja-JP" altLang="en-US" sz="1100">
              <a:solidFill>
                <a:schemeClr val="dk1"/>
              </a:solidFill>
              <a:effectLst/>
              <a:latin typeface="+mn-lt"/>
              <a:ea typeface="+mn-ea"/>
              <a:cs typeface="+mn-cs"/>
            </a:rPr>
            <a:t>２．１</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上昇し、</a:t>
          </a:r>
          <a:r>
            <a:rPr kumimoji="1" lang="ja-JP" altLang="ja-JP" sz="1100">
              <a:solidFill>
                <a:schemeClr val="dk1"/>
              </a:solidFill>
              <a:effectLst/>
              <a:latin typeface="+mn-lt"/>
              <a:ea typeface="+mn-ea"/>
              <a:cs typeface="+mn-cs"/>
            </a:rPr>
            <a:t>類似団体平均と比べると</a:t>
          </a:r>
          <a:r>
            <a:rPr kumimoji="1" lang="ja-JP" altLang="en-US" sz="1100">
              <a:solidFill>
                <a:schemeClr val="dk1"/>
              </a:solidFill>
              <a:effectLst/>
              <a:latin typeface="+mn-lt"/>
              <a:ea typeface="+mn-ea"/>
              <a:cs typeface="+mn-cs"/>
            </a:rPr>
            <a:t>２．１</a:t>
          </a:r>
          <a:r>
            <a:rPr kumimoji="1" lang="ja-JP" altLang="ja-JP" sz="1100">
              <a:solidFill>
                <a:schemeClr val="dk1"/>
              </a:solidFill>
              <a:effectLst/>
              <a:latin typeface="+mn-lt"/>
              <a:ea typeface="+mn-ea"/>
              <a:cs typeface="+mn-cs"/>
            </a:rPr>
            <a:t>ポイント高くなっている。ここ数年</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統合小学校建設事業等の大規模事業に係る多額の地方債発行があり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今後についても</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公共施設改修や道路整備等に伴う発行もあることから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その他の地方債については発行を抑制し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急激な数値の上昇を抑える必要がある。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53848</xdr:rowOff>
    </xdr:from>
    <xdr:to>
      <xdr:col>24</xdr:col>
      <xdr:colOff>25400</xdr:colOff>
      <xdr:row>80</xdr:row>
      <xdr:rowOff>85852</xdr:rowOff>
    </xdr:to>
    <xdr:cxnSp macro="">
      <xdr:nvCxnSpPr>
        <xdr:cNvPr id="364" name="直線コネクタ 363"/>
        <xdr:cNvCxnSpPr/>
      </xdr:nvCxnSpPr>
      <xdr:spPr>
        <a:xfrm flipV="1">
          <a:off x="4826000" y="12741148"/>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5" name="公債費最小値テキスト"/>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6" name="直線コネクタ 365"/>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140225</xdr:rowOff>
    </xdr:from>
    <xdr:ext cx="762000" cy="259045"/>
    <xdr:sp macro="" textlink="">
      <xdr:nvSpPr>
        <xdr:cNvPr id="367" name="公債費最大値テキスト"/>
        <xdr:cNvSpPr txBox="1"/>
      </xdr:nvSpPr>
      <xdr:spPr>
        <a:xfrm>
          <a:off x="4914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53848</xdr:rowOff>
    </xdr:from>
    <xdr:to>
      <xdr:col>24</xdr:col>
      <xdr:colOff>114300</xdr:colOff>
      <xdr:row>74</xdr:row>
      <xdr:rowOff>53848</xdr:rowOff>
    </xdr:to>
    <xdr:cxnSp macro="">
      <xdr:nvCxnSpPr>
        <xdr:cNvPr id="368" name="直線コネクタ 367"/>
        <xdr:cNvCxnSpPr/>
      </xdr:nvCxnSpPr>
      <xdr:spPr>
        <a:xfrm>
          <a:off x="4737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69850</xdr:rowOff>
    </xdr:from>
    <xdr:to>
      <xdr:col>24</xdr:col>
      <xdr:colOff>25400</xdr:colOff>
      <xdr:row>77</xdr:row>
      <xdr:rowOff>165863</xdr:rowOff>
    </xdr:to>
    <xdr:cxnSp macro="">
      <xdr:nvCxnSpPr>
        <xdr:cNvPr id="369" name="直線コネクタ 368"/>
        <xdr:cNvCxnSpPr/>
      </xdr:nvCxnSpPr>
      <xdr:spPr>
        <a:xfrm>
          <a:off x="3987800" y="13271500"/>
          <a:ext cx="8382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35577</xdr:rowOff>
    </xdr:from>
    <xdr:ext cx="762000" cy="259045"/>
    <xdr:sp macro="" textlink="">
      <xdr:nvSpPr>
        <xdr:cNvPr id="370" name="公債費平均値テキスト"/>
        <xdr:cNvSpPr txBox="1"/>
      </xdr:nvSpPr>
      <xdr:spPr>
        <a:xfrm>
          <a:off x="4914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71" name="フローチャート: 判断 370"/>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77</xdr:row>
      <xdr:rowOff>138430</xdr:rowOff>
    </xdr:to>
    <xdr:cxnSp macro="">
      <xdr:nvCxnSpPr>
        <xdr:cNvPr id="372" name="直線コネクタ 371"/>
        <xdr:cNvCxnSpPr/>
      </xdr:nvCxnSpPr>
      <xdr:spPr>
        <a:xfrm flipV="1">
          <a:off x="3098800" y="13271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158496</xdr:rowOff>
    </xdr:from>
    <xdr:to>
      <xdr:col>20</xdr:col>
      <xdr:colOff>38100</xdr:colOff>
      <xdr:row>77</xdr:row>
      <xdr:rowOff>88646</xdr:rowOff>
    </xdr:to>
    <xdr:sp macro="" textlink="">
      <xdr:nvSpPr>
        <xdr:cNvPr id="373" name="フローチャート: 判断 372"/>
        <xdr:cNvSpPr/>
      </xdr:nvSpPr>
      <xdr:spPr>
        <a:xfrm>
          <a:off x="3937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98823</xdr:rowOff>
    </xdr:from>
    <xdr:ext cx="736600" cy="259045"/>
    <xdr:sp macro="" textlink="">
      <xdr:nvSpPr>
        <xdr:cNvPr id="374" name="テキスト ボックス 373"/>
        <xdr:cNvSpPr txBox="1"/>
      </xdr:nvSpPr>
      <xdr:spPr>
        <a:xfrm>
          <a:off x="3606800" y="12957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133858</xdr:rowOff>
    </xdr:from>
    <xdr:to>
      <xdr:col>15</xdr:col>
      <xdr:colOff>98425</xdr:colOff>
      <xdr:row>77</xdr:row>
      <xdr:rowOff>138430</xdr:rowOff>
    </xdr:to>
    <xdr:cxnSp macro="">
      <xdr:nvCxnSpPr>
        <xdr:cNvPr id="375" name="直線コネクタ 374"/>
        <xdr:cNvCxnSpPr/>
      </xdr:nvCxnSpPr>
      <xdr:spPr>
        <a:xfrm>
          <a:off x="2209800" y="133355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76" name="フローチャート: 判断 375"/>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121683</xdr:rowOff>
    </xdr:from>
    <xdr:ext cx="762000" cy="259045"/>
    <xdr:sp macro="" textlink="">
      <xdr:nvSpPr>
        <xdr:cNvPr id="377" name="テキスト ボックス 376"/>
        <xdr:cNvSpPr txBox="1"/>
      </xdr:nvSpPr>
      <xdr:spPr>
        <a:xfrm>
          <a:off x="2717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88137</xdr:rowOff>
    </xdr:from>
    <xdr:to>
      <xdr:col>11</xdr:col>
      <xdr:colOff>9525</xdr:colOff>
      <xdr:row>77</xdr:row>
      <xdr:rowOff>133858</xdr:rowOff>
    </xdr:to>
    <xdr:cxnSp macro="">
      <xdr:nvCxnSpPr>
        <xdr:cNvPr id="378" name="直線コネクタ 377"/>
        <xdr:cNvCxnSpPr/>
      </xdr:nvCxnSpPr>
      <xdr:spPr>
        <a:xfrm>
          <a:off x="1320800" y="1328978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23622</xdr:rowOff>
    </xdr:from>
    <xdr:to>
      <xdr:col>11</xdr:col>
      <xdr:colOff>60325</xdr:colOff>
      <xdr:row>77</xdr:row>
      <xdr:rowOff>125222</xdr:rowOff>
    </xdr:to>
    <xdr:sp macro="" textlink="">
      <xdr:nvSpPr>
        <xdr:cNvPr id="379" name="フローチャート: 判断 378"/>
        <xdr:cNvSpPr/>
      </xdr:nvSpPr>
      <xdr:spPr>
        <a:xfrm>
          <a:off x="2159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135399</xdr:rowOff>
    </xdr:from>
    <xdr:ext cx="762000" cy="259045"/>
    <xdr:sp macro="" textlink="">
      <xdr:nvSpPr>
        <xdr:cNvPr id="380" name="テキスト ボックス 379"/>
        <xdr:cNvSpPr txBox="1"/>
      </xdr:nvSpPr>
      <xdr:spPr>
        <a:xfrm>
          <a:off x="1828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81" name="フローチャート: 判断 380"/>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82" name="テキスト ボックス 381"/>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115063</xdr:rowOff>
    </xdr:from>
    <xdr:to>
      <xdr:col>24</xdr:col>
      <xdr:colOff>76200</xdr:colOff>
      <xdr:row>78</xdr:row>
      <xdr:rowOff>45213</xdr:rowOff>
    </xdr:to>
    <xdr:sp macro="" textlink="">
      <xdr:nvSpPr>
        <xdr:cNvPr id="388" name="楕円 387"/>
        <xdr:cNvSpPr/>
      </xdr:nvSpPr>
      <xdr:spPr>
        <a:xfrm>
          <a:off x="47752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87140</xdr:rowOff>
    </xdr:from>
    <xdr:ext cx="762000" cy="259045"/>
    <xdr:sp macro="" textlink="">
      <xdr:nvSpPr>
        <xdr:cNvPr id="389" name="公債費該当値テキスト"/>
        <xdr:cNvSpPr txBox="1"/>
      </xdr:nvSpPr>
      <xdr:spPr>
        <a:xfrm>
          <a:off x="4914900" y="1328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19050</xdr:rowOff>
    </xdr:from>
    <xdr:to>
      <xdr:col>20</xdr:col>
      <xdr:colOff>38100</xdr:colOff>
      <xdr:row>77</xdr:row>
      <xdr:rowOff>120650</xdr:rowOff>
    </xdr:to>
    <xdr:sp macro="" textlink="">
      <xdr:nvSpPr>
        <xdr:cNvPr id="390" name="楕円 389"/>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91" name="テキスト ボックス 390"/>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87630</xdr:rowOff>
    </xdr:from>
    <xdr:to>
      <xdr:col>15</xdr:col>
      <xdr:colOff>149225</xdr:colOff>
      <xdr:row>78</xdr:row>
      <xdr:rowOff>17780</xdr:rowOff>
    </xdr:to>
    <xdr:sp macro="" textlink="">
      <xdr:nvSpPr>
        <xdr:cNvPr id="392" name="楕円 391"/>
        <xdr:cNvSpPr/>
      </xdr:nvSpPr>
      <xdr:spPr>
        <a:xfrm>
          <a:off x="3048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93" name="テキスト ボックス 392"/>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83058</xdr:rowOff>
    </xdr:from>
    <xdr:to>
      <xdr:col>11</xdr:col>
      <xdr:colOff>60325</xdr:colOff>
      <xdr:row>78</xdr:row>
      <xdr:rowOff>13208</xdr:rowOff>
    </xdr:to>
    <xdr:sp macro="" textlink="">
      <xdr:nvSpPr>
        <xdr:cNvPr id="394" name="楕円 393"/>
        <xdr:cNvSpPr/>
      </xdr:nvSpPr>
      <xdr:spPr>
        <a:xfrm>
          <a:off x="2159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169435</xdr:rowOff>
    </xdr:from>
    <xdr:ext cx="762000" cy="259045"/>
    <xdr:sp macro="" textlink="">
      <xdr:nvSpPr>
        <xdr:cNvPr id="395" name="テキスト ボックス 394"/>
        <xdr:cNvSpPr txBox="1"/>
      </xdr:nvSpPr>
      <xdr:spPr>
        <a:xfrm>
          <a:off x="1828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96" name="楕円 395"/>
        <xdr:cNvSpPr/>
      </xdr:nvSpPr>
      <xdr:spPr>
        <a:xfrm>
          <a:off x="1270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123714</xdr:rowOff>
    </xdr:from>
    <xdr:ext cx="762000" cy="259045"/>
    <xdr:sp macro="" textlink="">
      <xdr:nvSpPr>
        <xdr:cNvPr id="397" name="テキスト ボックス 396"/>
        <xdr:cNvSpPr txBox="1"/>
      </xdr:nvSpPr>
      <xdr:spPr>
        <a:xfrm>
          <a:off x="939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50">
              <a:solidFill>
                <a:schemeClr val="dk1"/>
              </a:solidFill>
              <a:effectLst/>
              <a:latin typeface="+mn-lt"/>
              <a:ea typeface="+mn-ea"/>
              <a:cs typeface="+mn-cs"/>
            </a:rPr>
            <a:t>公債費以外の経常収支比率については</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類似団体平均を</a:t>
          </a:r>
          <a:r>
            <a:rPr kumimoji="1" lang="ja-JP" altLang="en-US" sz="1050">
              <a:solidFill>
                <a:schemeClr val="dk1"/>
              </a:solidFill>
              <a:effectLst/>
              <a:latin typeface="+mn-lt"/>
              <a:ea typeface="+mn-ea"/>
              <a:cs typeface="+mn-cs"/>
            </a:rPr>
            <a:t>６</a:t>
          </a:r>
          <a:r>
            <a:rPr kumimoji="1" lang="ja-JP" altLang="ja-JP" sz="1050">
              <a:solidFill>
                <a:schemeClr val="dk1"/>
              </a:solidFill>
              <a:effectLst/>
              <a:latin typeface="+mn-lt"/>
              <a:ea typeface="+mn-ea"/>
              <a:cs typeface="+mn-cs"/>
            </a:rPr>
            <a:t>．２ポイント上回っている。この要因は</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人件費でも記述したとおり</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本町は原子力研究開発施設が立地していることから</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町単独で消防を有しているほか</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県内随一の観光地として観光事業の積極的な展開等によるものである。</a:t>
          </a:r>
          <a:endParaRPr lang="ja-JP" altLang="ja-JP" sz="1050">
            <a:effectLst/>
          </a:endParaRPr>
        </a:p>
        <a:p>
          <a:r>
            <a:rPr kumimoji="1" lang="ja-JP" altLang="ja-JP" sz="1050">
              <a:solidFill>
                <a:schemeClr val="dk1"/>
              </a:solidFill>
              <a:effectLst/>
              <a:latin typeface="+mn-lt"/>
              <a:ea typeface="+mn-ea"/>
              <a:cs typeface="+mn-cs"/>
            </a:rPr>
            <a:t>　今後も</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適正な定員管理</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事業の見直しや効率化を推進し</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健全な財政運営に努める。</a:t>
          </a:r>
          <a:endParaRPr lang="ja-JP" altLang="ja-JP" sz="1050">
            <a:effectLst/>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145288</xdr:rowOff>
    </xdr:from>
    <xdr:to>
      <xdr:col>82</xdr:col>
      <xdr:colOff>107950</xdr:colOff>
      <xdr:row>80</xdr:row>
      <xdr:rowOff>76708</xdr:rowOff>
    </xdr:to>
    <xdr:cxnSp macro="">
      <xdr:nvCxnSpPr>
        <xdr:cNvPr id="423" name="直線コネクタ 422"/>
        <xdr:cNvCxnSpPr/>
      </xdr:nvCxnSpPr>
      <xdr:spPr>
        <a:xfrm flipV="1">
          <a:off x="16510000" y="12489688"/>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4" name="公債費以外最小値テキスト"/>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5" name="直線コネクタ 424"/>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60215</xdr:rowOff>
    </xdr:from>
    <xdr:ext cx="762000" cy="259045"/>
    <xdr:sp macro="" textlink="">
      <xdr:nvSpPr>
        <xdr:cNvPr id="426" name="公債費以外最大値テキスト"/>
        <xdr:cNvSpPr txBox="1"/>
      </xdr:nvSpPr>
      <xdr:spPr>
        <a:xfrm>
          <a:off x="16598900" y="1223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145288</xdr:rowOff>
    </xdr:from>
    <xdr:to>
      <xdr:col>82</xdr:col>
      <xdr:colOff>196850</xdr:colOff>
      <xdr:row>72</xdr:row>
      <xdr:rowOff>145288</xdr:rowOff>
    </xdr:to>
    <xdr:cxnSp macro="">
      <xdr:nvCxnSpPr>
        <xdr:cNvPr id="427" name="直線コネクタ 426"/>
        <xdr:cNvCxnSpPr/>
      </xdr:nvCxnSpPr>
      <xdr:spPr>
        <a:xfrm>
          <a:off x="16421100" y="12489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78994</xdr:rowOff>
    </xdr:from>
    <xdr:to>
      <xdr:col>82</xdr:col>
      <xdr:colOff>107950</xdr:colOff>
      <xdr:row>78</xdr:row>
      <xdr:rowOff>99568</xdr:rowOff>
    </xdr:to>
    <xdr:cxnSp macro="">
      <xdr:nvCxnSpPr>
        <xdr:cNvPr id="428" name="直線コネクタ 427"/>
        <xdr:cNvCxnSpPr/>
      </xdr:nvCxnSpPr>
      <xdr:spPr>
        <a:xfrm>
          <a:off x="15671800" y="13280644"/>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124731</xdr:rowOff>
    </xdr:from>
    <xdr:ext cx="762000" cy="259045"/>
    <xdr:sp macro="" textlink="">
      <xdr:nvSpPr>
        <xdr:cNvPr id="429" name="公債費以外平均値テキスト"/>
        <xdr:cNvSpPr txBox="1"/>
      </xdr:nvSpPr>
      <xdr:spPr>
        <a:xfrm>
          <a:off x="16598900" y="12983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108204</xdr:rowOff>
    </xdr:from>
    <xdr:to>
      <xdr:col>82</xdr:col>
      <xdr:colOff>158750</xdr:colOff>
      <xdr:row>77</xdr:row>
      <xdr:rowOff>38354</xdr:rowOff>
    </xdr:to>
    <xdr:sp macro="" textlink="">
      <xdr:nvSpPr>
        <xdr:cNvPr id="430" name="フローチャート: 判断 429"/>
        <xdr:cNvSpPr/>
      </xdr:nvSpPr>
      <xdr:spPr>
        <a:xfrm>
          <a:off x="164592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78994</xdr:rowOff>
    </xdr:from>
    <xdr:to>
      <xdr:col>78</xdr:col>
      <xdr:colOff>69850</xdr:colOff>
      <xdr:row>78</xdr:row>
      <xdr:rowOff>44704</xdr:rowOff>
    </xdr:to>
    <xdr:cxnSp macro="">
      <xdr:nvCxnSpPr>
        <xdr:cNvPr id="431" name="直線コネクタ 430"/>
        <xdr:cNvCxnSpPr/>
      </xdr:nvCxnSpPr>
      <xdr:spPr>
        <a:xfrm flipV="1">
          <a:off x="14782800" y="1328064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133350</xdr:rowOff>
    </xdr:from>
    <xdr:to>
      <xdr:col>78</xdr:col>
      <xdr:colOff>120650</xdr:colOff>
      <xdr:row>76</xdr:row>
      <xdr:rowOff>63500</xdr:rowOff>
    </xdr:to>
    <xdr:sp macro="" textlink="">
      <xdr:nvSpPr>
        <xdr:cNvPr id="432" name="フローチャート: 判断 431"/>
        <xdr:cNvSpPr/>
      </xdr:nvSpPr>
      <xdr:spPr>
        <a:xfrm>
          <a:off x="15621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73677</xdr:rowOff>
    </xdr:from>
    <xdr:ext cx="736600" cy="259045"/>
    <xdr:sp macro="" textlink="">
      <xdr:nvSpPr>
        <xdr:cNvPr id="433" name="テキスト ボックス 432"/>
        <xdr:cNvSpPr txBox="1"/>
      </xdr:nvSpPr>
      <xdr:spPr>
        <a:xfrm>
          <a:off x="15290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44704</xdr:rowOff>
    </xdr:from>
    <xdr:to>
      <xdr:col>73</xdr:col>
      <xdr:colOff>180975</xdr:colOff>
      <xdr:row>78</xdr:row>
      <xdr:rowOff>99568</xdr:rowOff>
    </xdr:to>
    <xdr:cxnSp macro="">
      <xdr:nvCxnSpPr>
        <xdr:cNvPr id="434" name="直線コネクタ 433"/>
        <xdr:cNvCxnSpPr/>
      </xdr:nvCxnSpPr>
      <xdr:spPr>
        <a:xfrm flipV="1">
          <a:off x="13893800" y="1341780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32765</xdr:rowOff>
    </xdr:from>
    <xdr:to>
      <xdr:col>74</xdr:col>
      <xdr:colOff>31750</xdr:colOff>
      <xdr:row>77</xdr:row>
      <xdr:rowOff>134365</xdr:rowOff>
    </xdr:to>
    <xdr:sp macro="" textlink="">
      <xdr:nvSpPr>
        <xdr:cNvPr id="435" name="フローチャート: 判断 434"/>
        <xdr:cNvSpPr/>
      </xdr:nvSpPr>
      <xdr:spPr>
        <a:xfrm>
          <a:off x="14732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144542</xdr:rowOff>
    </xdr:from>
    <xdr:ext cx="762000" cy="259045"/>
    <xdr:sp macro="" textlink="">
      <xdr:nvSpPr>
        <xdr:cNvPr id="436" name="テキスト ボックス 435"/>
        <xdr:cNvSpPr txBox="1"/>
      </xdr:nvSpPr>
      <xdr:spPr>
        <a:xfrm>
          <a:off x="14401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99568</xdr:rowOff>
    </xdr:from>
    <xdr:to>
      <xdr:col>69</xdr:col>
      <xdr:colOff>92075</xdr:colOff>
      <xdr:row>78</xdr:row>
      <xdr:rowOff>149861</xdr:rowOff>
    </xdr:to>
    <xdr:cxnSp macro="">
      <xdr:nvCxnSpPr>
        <xdr:cNvPr id="437" name="直線コネクタ 436"/>
        <xdr:cNvCxnSpPr/>
      </xdr:nvCxnSpPr>
      <xdr:spPr>
        <a:xfrm flipV="1">
          <a:off x="13004800" y="13472668"/>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38" name="フローチャート: 判断 437"/>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158259</xdr:rowOff>
    </xdr:from>
    <xdr:ext cx="762000" cy="259045"/>
    <xdr:sp macro="" textlink="">
      <xdr:nvSpPr>
        <xdr:cNvPr id="439" name="テキスト ボックス 438"/>
        <xdr:cNvSpPr txBox="1"/>
      </xdr:nvSpPr>
      <xdr:spPr>
        <a:xfrm>
          <a:off x="13512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40" name="フローチャート: 判断 439"/>
        <xdr:cNvSpPr/>
      </xdr:nvSpPr>
      <xdr:spPr>
        <a:xfrm>
          <a:off x="12954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117112</xdr:rowOff>
    </xdr:from>
    <xdr:ext cx="762000" cy="259045"/>
    <xdr:sp macro="" textlink="">
      <xdr:nvSpPr>
        <xdr:cNvPr id="441" name="テキスト ボックス 440"/>
        <xdr:cNvSpPr txBox="1"/>
      </xdr:nvSpPr>
      <xdr:spPr>
        <a:xfrm>
          <a:off x="12623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48768</xdr:rowOff>
    </xdr:from>
    <xdr:to>
      <xdr:col>82</xdr:col>
      <xdr:colOff>158750</xdr:colOff>
      <xdr:row>78</xdr:row>
      <xdr:rowOff>150368</xdr:rowOff>
    </xdr:to>
    <xdr:sp macro="" textlink="">
      <xdr:nvSpPr>
        <xdr:cNvPr id="447" name="楕円 446"/>
        <xdr:cNvSpPr/>
      </xdr:nvSpPr>
      <xdr:spPr>
        <a:xfrm>
          <a:off x="164592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20845</xdr:rowOff>
    </xdr:from>
    <xdr:ext cx="762000" cy="259045"/>
    <xdr:sp macro="" textlink="">
      <xdr:nvSpPr>
        <xdr:cNvPr id="448" name="公債費以外該当値テキスト"/>
        <xdr:cNvSpPr txBox="1"/>
      </xdr:nvSpPr>
      <xdr:spPr>
        <a:xfrm>
          <a:off x="165989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28194</xdr:rowOff>
    </xdr:from>
    <xdr:to>
      <xdr:col>78</xdr:col>
      <xdr:colOff>120650</xdr:colOff>
      <xdr:row>77</xdr:row>
      <xdr:rowOff>129794</xdr:rowOff>
    </xdr:to>
    <xdr:sp macro="" textlink="">
      <xdr:nvSpPr>
        <xdr:cNvPr id="449" name="楕円 448"/>
        <xdr:cNvSpPr/>
      </xdr:nvSpPr>
      <xdr:spPr>
        <a:xfrm>
          <a:off x="15621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114571</xdr:rowOff>
    </xdr:from>
    <xdr:ext cx="736600" cy="259045"/>
    <xdr:sp macro="" textlink="">
      <xdr:nvSpPr>
        <xdr:cNvPr id="450" name="テキスト ボックス 449"/>
        <xdr:cNvSpPr txBox="1"/>
      </xdr:nvSpPr>
      <xdr:spPr>
        <a:xfrm>
          <a:off x="15290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165354</xdr:rowOff>
    </xdr:from>
    <xdr:to>
      <xdr:col>74</xdr:col>
      <xdr:colOff>31750</xdr:colOff>
      <xdr:row>78</xdr:row>
      <xdr:rowOff>95504</xdr:rowOff>
    </xdr:to>
    <xdr:sp macro="" textlink="">
      <xdr:nvSpPr>
        <xdr:cNvPr id="451" name="楕円 450"/>
        <xdr:cNvSpPr/>
      </xdr:nvSpPr>
      <xdr:spPr>
        <a:xfrm>
          <a:off x="14732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80281</xdr:rowOff>
    </xdr:from>
    <xdr:ext cx="762000" cy="259045"/>
    <xdr:sp macro="" textlink="">
      <xdr:nvSpPr>
        <xdr:cNvPr id="452" name="テキスト ボックス 451"/>
        <xdr:cNvSpPr txBox="1"/>
      </xdr:nvSpPr>
      <xdr:spPr>
        <a:xfrm>
          <a:off x="14401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48768</xdr:rowOff>
    </xdr:from>
    <xdr:to>
      <xdr:col>69</xdr:col>
      <xdr:colOff>142875</xdr:colOff>
      <xdr:row>78</xdr:row>
      <xdr:rowOff>150368</xdr:rowOff>
    </xdr:to>
    <xdr:sp macro="" textlink="">
      <xdr:nvSpPr>
        <xdr:cNvPr id="453" name="楕円 452"/>
        <xdr:cNvSpPr/>
      </xdr:nvSpPr>
      <xdr:spPr>
        <a:xfrm>
          <a:off x="13843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135145</xdr:rowOff>
    </xdr:from>
    <xdr:ext cx="762000" cy="259045"/>
    <xdr:sp macro="" textlink="">
      <xdr:nvSpPr>
        <xdr:cNvPr id="454" name="テキスト ボックス 453"/>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99061</xdr:rowOff>
    </xdr:from>
    <xdr:to>
      <xdr:col>65</xdr:col>
      <xdr:colOff>53975</xdr:colOff>
      <xdr:row>79</xdr:row>
      <xdr:rowOff>29211</xdr:rowOff>
    </xdr:to>
    <xdr:sp macro="" textlink="">
      <xdr:nvSpPr>
        <xdr:cNvPr id="455" name="楕円 454"/>
        <xdr:cNvSpPr/>
      </xdr:nvSpPr>
      <xdr:spPr>
        <a:xfrm>
          <a:off x="12954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13988</xdr:rowOff>
    </xdr:from>
    <xdr:ext cx="762000" cy="259045"/>
    <xdr:sp macro="" textlink="">
      <xdr:nvSpPr>
        <xdr:cNvPr id="456" name="テキスト ボックス 455"/>
        <xdr:cNvSpPr txBox="1"/>
      </xdr:nvSpPr>
      <xdr:spPr>
        <a:xfrm>
          <a:off x="12623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茨城県大洗町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76060</xdr:rowOff>
    </xdr:from>
    <xdr:to>
      <xdr:col>29</xdr:col>
      <xdr:colOff>127000</xdr:colOff>
      <xdr:row>20</xdr:row>
      <xdr:rowOff>75108</xdr:rowOff>
    </xdr:to>
    <xdr:cxnSp macro="">
      <xdr:nvCxnSpPr>
        <xdr:cNvPr id="45" name="直線コネクタ 44"/>
        <xdr:cNvCxnSpPr/>
      </xdr:nvCxnSpPr>
      <xdr:spPr bwMode="auto">
        <a:xfrm flipV="1">
          <a:off x="5651500" y="2181085"/>
          <a:ext cx="0" cy="13706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47185</xdr:rowOff>
    </xdr:from>
    <xdr:ext cx="762000" cy="259045"/>
    <xdr:sp macro="" textlink="">
      <xdr:nvSpPr>
        <xdr:cNvPr id="46" name="人口1人当たり決算額の推移最小値テキスト130"/>
        <xdr:cNvSpPr txBox="1"/>
      </xdr:nvSpPr>
      <xdr:spPr>
        <a:xfrm>
          <a:off x="5740400" y="3523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75108</xdr:rowOff>
    </xdr:from>
    <xdr:to>
      <xdr:col>30</xdr:col>
      <xdr:colOff>25400</xdr:colOff>
      <xdr:row>20</xdr:row>
      <xdr:rowOff>75108</xdr:rowOff>
    </xdr:to>
    <xdr:cxnSp macro="">
      <xdr:nvCxnSpPr>
        <xdr:cNvPr id="47" name="直線コネクタ 46"/>
        <xdr:cNvCxnSpPr/>
      </xdr:nvCxnSpPr>
      <xdr:spPr bwMode="auto">
        <a:xfrm>
          <a:off x="5562600" y="35517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162437</xdr:rowOff>
    </xdr:from>
    <xdr:ext cx="762000" cy="259045"/>
    <xdr:sp macro="" textlink="">
      <xdr:nvSpPr>
        <xdr:cNvPr id="48" name="人口1人当たり決算額の推移最大値テキスト130"/>
        <xdr:cNvSpPr txBox="1"/>
      </xdr:nvSpPr>
      <xdr:spPr>
        <a:xfrm>
          <a:off x="5740400" y="192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76060</xdr:rowOff>
    </xdr:from>
    <xdr:to>
      <xdr:col>30</xdr:col>
      <xdr:colOff>25400</xdr:colOff>
      <xdr:row>12</xdr:row>
      <xdr:rowOff>76060</xdr:rowOff>
    </xdr:to>
    <xdr:cxnSp macro="">
      <xdr:nvCxnSpPr>
        <xdr:cNvPr id="49" name="直線コネクタ 48"/>
        <xdr:cNvCxnSpPr/>
      </xdr:nvCxnSpPr>
      <xdr:spPr bwMode="auto">
        <a:xfrm>
          <a:off x="5562600" y="21810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64605</xdr:rowOff>
    </xdr:from>
    <xdr:to>
      <xdr:col>29</xdr:col>
      <xdr:colOff>127000</xdr:colOff>
      <xdr:row>16</xdr:row>
      <xdr:rowOff>85598</xdr:rowOff>
    </xdr:to>
    <xdr:cxnSp macro="">
      <xdr:nvCxnSpPr>
        <xdr:cNvPr id="50" name="直線コネクタ 49"/>
        <xdr:cNvCxnSpPr/>
      </xdr:nvCxnSpPr>
      <xdr:spPr bwMode="auto">
        <a:xfrm flipV="1">
          <a:off x="5003800" y="2855430"/>
          <a:ext cx="647700" cy="20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129227</xdr:rowOff>
    </xdr:from>
    <xdr:ext cx="762000" cy="259045"/>
    <xdr:sp macro="" textlink="">
      <xdr:nvSpPr>
        <xdr:cNvPr id="51" name="人口1人当たり決算額の推移平均値テキスト130"/>
        <xdr:cNvSpPr txBox="1"/>
      </xdr:nvSpPr>
      <xdr:spPr>
        <a:xfrm>
          <a:off x="5740400" y="2920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157150</xdr:rowOff>
    </xdr:from>
    <xdr:to>
      <xdr:col>29</xdr:col>
      <xdr:colOff>177800</xdr:colOff>
      <xdr:row>17</xdr:row>
      <xdr:rowOff>87300</xdr:rowOff>
    </xdr:to>
    <xdr:sp macro="" textlink="">
      <xdr:nvSpPr>
        <xdr:cNvPr id="52" name="フローチャート: 判断 51"/>
        <xdr:cNvSpPr/>
      </xdr:nvSpPr>
      <xdr:spPr bwMode="auto">
        <a:xfrm>
          <a:off x="5600700" y="2947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85598</xdr:rowOff>
    </xdr:from>
    <xdr:to>
      <xdr:col>26</xdr:col>
      <xdr:colOff>50800</xdr:colOff>
      <xdr:row>17</xdr:row>
      <xdr:rowOff>6896</xdr:rowOff>
    </xdr:to>
    <xdr:cxnSp macro="">
      <xdr:nvCxnSpPr>
        <xdr:cNvPr id="53" name="直線コネクタ 52"/>
        <xdr:cNvCxnSpPr/>
      </xdr:nvCxnSpPr>
      <xdr:spPr bwMode="auto">
        <a:xfrm flipV="1">
          <a:off x="4305300" y="2876423"/>
          <a:ext cx="698500" cy="927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4305</xdr:rowOff>
    </xdr:from>
    <xdr:to>
      <xdr:col>26</xdr:col>
      <xdr:colOff>101600</xdr:colOff>
      <xdr:row>17</xdr:row>
      <xdr:rowOff>105905</xdr:rowOff>
    </xdr:to>
    <xdr:sp macro="" textlink="">
      <xdr:nvSpPr>
        <xdr:cNvPr id="54" name="フローチャート: 判断 53"/>
        <xdr:cNvSpPr/>
      </xdr:nvSpPr>
      <xdr:spPr bwMode="auto">
        <a:xfrm>
          <a:off x="4953000" y="2966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90682</xdr:rowOff>
    </xdr:from>
    <xdr:ext cx="736600" cy="259045"/>
    <xdr:sp macro="" textlink="">
      <xdr:nvSpPr>
        <xdr:cNvPr id="55" name="テキスト ボックス 54"/>
        <xdr:cNvSpPr txBox="1"/>
      </xdr:nvSpPr>
      <xdr:spPr>
        <a:xfrm>
          <a:off x="4622800" y="305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6896</xdr:rowOff>
    </xdr:from>
    <xdr:to>
      <xdr:col>22</xdr:col>
      <xdr:colOff>114300</xdr:colOff>
      <xdr:row>17</xdr:row>
      <xdr:rowOff>9741</xdr:rowOff>
    </xdr:to>
    <xdr:cxnSp macro="">
      <xdr:nvCxnSpPr>
        <xdr:cNvPr id="56" name="直線コネクタ 55"/>
        <xdr:cNvCxnSpPr/>
      </xdr:nvCxnSpPr>
      <xdr:spPr bwMode="auto">
        <a:xfrm flipV="1">
          <a:off x="3606800" y="2969171"/>
          <a:ext cx="698500" cy="28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16662</xdr:rowOff>
    </xdr:from>
    <xdr:to>
      <xdr:col>22</xdr:col>
      <xdr:colOff>165100</xdr:colOff>
      <xdr:row>17</xdr:row>
      <xdr:rowOff>118262</xdr:rowOff>
    </xdr:to>
    <xdr:sp macro="" textlink="">
      <xdr:nvSpPr>
        <xdr:cNvPr id="57" name="フローチャート: 判断 56"/>
        <xdr:cNvSpPr/>
      </xdr:nvSpPr>
      <xdr:spPr bwMode="auto">
        <a:xfrm>
          <a:off x="4254500" y="2978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103039</xdr:rowOff>
    </xdr:from>
    <xdr:ext cx="762000" cy="259045"/>
    <xdr:sp macro="" textlink="">
      <xdr:nvSpPr>
        <xdr:cNvPr id="58" name="テキスト ボックス 57"/>
        <xdr:cNvSpPr txBox="1"/>
      </xdr:nvSpPr>
      <xdr:spPr>
        <a:xfrm>
          <a:off x="3924300" y="3065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9741</xdr:rowOff>
    </xdr:from>
    <xdr:to>
      <xdr:col>18</xdr:col>
      <xdr:colOff>177800</xdr:colOff>
      <xdr:row>17</xdr:row>
      <xdr:rowOff>58204</xdr:rowOff>
    </xdr:to>
    <xdr:cxnSp macro="">
      <xdr:nvCxnSpPr>
        <xdr:cNvPr id="59" name="直線コネクタ 58"/>
        <xdr:cNvCxnSpPr/>
      </xdr:nvCxnSpPr>
      <xdr:spPr bwMode="auto">
        <a:xfrm flipV="1">
          <a:off x="2908300" y="2972016"/>
          <a:ext cx="698500" cy="484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7125</xdr:rowOff>
    </xdr:from>
    <xdr:to>
      <xdr:col>19</xdr:col>
      <xdr:colOff>38100</xdr:colOff>
      <xdr:row>17</xdr:row>
      <xdr:rowOff>108725</xdr:rowOff>
    </xdr:to>
    <xdr:sp macro="" textlink="">
      <xdr:nvSpPr>
        <xdr:cNvPr id="60" name="フローチャート: 判断 59"/>
        <xdr:cNvSpPr/>
      </xdr:nvSpPr>
      <xdr:spPr bwMode="auto">
        <a:xfrm>
          <a:off x="3556000" y="2969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93502</xdr:rowOff>
    </xdr:from>
    <xdr:ext cx="762000" cy="259045"/>
    <xdr:sp macro="" textlink="">
      <xdr:nvSpPr>
        <xdr:cNvPr id="61" name="テキスト ボックス 60"/>
        <xdr:cNvSpPr txBox="1"/>
      </xdr:nvSpPr>
      <xdr:spPr>
        <a:xfrm>
          <a:off x="3225800" y="30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30036</xdr:rowOff>
    </xdr:from>
    <xdr:to>
      <xdr:col>15</xdr:col>
      <xdr:colOff>101600</xdr:colOff>
      <xdr:row>17</xdr:row>
      <xdr:rowOff>131636</xdr:rowOff>
    </xdr:to>
    <xdr:sp macro="" textlink="">
      <xdr:nvSpPr>
        <xdr:cNvPr id="62" name="フローチャート: 判断 61"/>
        <xdr:cNvSpPr/>
      </xdr:nvSpPr>
      <xdr:spPr bwMode="auto">
        <a:xfrm>
          <a:off x="2857500" y="2992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116413</xdr:rowOff>
    </xdr:from>
    <xdr:ext cx="762000" cy="259045"/>
    <xdr:sp macro="" textlink="">
      <xdr:nvSpPr>
        <xdr:cNvPr id="63" name="テキスト ボックス 62"/>
        <xdr:cNvSpPr txBox="1"/>
      </xdr:nvSpPr>
      <xdr:spPr>
        <a:xfrm>
          <a:off x="2527300" y="307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13805</xdr:rowOff>
    </xdr:from>
    <xdr:to>
      <xdr:col>29</xdr:col>
      <xdr:colOff>177800</xdr:colOff>
      <xdr:row>16</xdr:row>
      <xdr:rowOff>115405</xdr:rowOff>
    </xdr:to>
    <xdr:sp macro="" textlink="">
      <xdr:nvSpPr>
        <xdr:cNvPr id="69" name="楕円 68"/>
        <xdr:cNvSpPr/>
      </xdr:nvSpPr>
      <xdr:spPr bwMode="auto">
        <a:xfrm>
          <a:off x="5600700" y="28046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30332</xdr:rowOff>
    </xdr:from>
    <xdr:ext cx="762000" cy="259045"/>
    <xdr:sp macro="" textlink="">
      <xdr:nvSpPr>
        <xdr:cNvPr id="70" name="人口1人当たり決算額の推移該当値テキスト130"/>
        <xdr:cNvSpPr txBox="1"/>
      </xdr:nvSpPr>
      <xdr:spPr>
        <a:xfrm>
          <a:off x="5740400" y="2649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34798</xdr:rowOff>
    </xdr:from>
    <xdr:to>
      <xdr:col>26</xdr:col>
      <xdr:colOff>101600</xdr:colOff>
      <xdr:row>16</xdr:row>
      <xdr:rowOff>136398</xdr:rowOff>
    </xdr:to>
    <xdr:sp macro="" textlink="">
      <xdr:nvSpPr>
        <xdr:cNvPr id="71" name="楕円 70"/>
        <xdr:cNvSpPr/>
      </xdr:nvSpPr>
      <xdr:spPr bwMode="auto">
        <a:xfrm>
          <a:off x="4953000" y="2825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146575</xdr:rowOff>
    </xdr:from>
    <xdr:ext cx="736600" cy="259045"/>
    <xdr:sp macro="" textlink="">
      <xdr:nvSpPr>
        <xdr:cNvPr id="72" name="テキスト ボックス 71"/>
        <xdr:cNvSpPr txBox="1"/>
      </xdr:nvSpPr>
      <xdr:spPr>
        <a:xfrm>
          <a:off x="4622800" y="2594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127546</xdr:rowOff>
    </xdr:from>
    <xdr:to>
      <xdr:col>22</xdr:col>
      <xdr:colOff>165100</xdr:colOff>
      <xdr:row>17</xdr:row>
      <xdr:rowOff>57696</xdr:rowOff>
    </xdr:to>
    <xdr:sp macro="" textlink="">
      <xdr:nvSpPr>
        <xdr:cNvPr id="73" name="楕円 72"/>
        <xdr:cNvSpPr/>
      </xdr:nvSpPr>
      <xdr:spPr bwMode="auto">
        <a:xfrm>
          <a:off x="4254500" y="29183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67873</xdr:rowOff>
    </xdr:from>
    <xdr:ext cx="762000" cy="259045"/>
    <xdr:sp macro="" textlink="">
      <xdr:nvSpPr>
        <xdr:cNvPr id="74" name="テキスト ボックス 73"/>
        <xdr:cNvSpPr txBox="1"/>
      </xdr:nvSpPr>
      <xdr:spPr>
        <a:xfrm>
          <a:off x="3924300" y="2687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130391</xdr:rowOff>
    </xdr:from>
    <xdr:to>
      <xdr:col>19</xdr:col>
      <xdr:colOff>38100</xdr:colOff>
      <xdr:row>17</xdr:row>
      <xdr:rowOff>60541</xdr:rowOff>
    </xdr:to>
    <xdr:sp macro="" textlink="">
      <xdr:nvSpPr>
        <xdr:cNvPr id="75" name="楕円 74"/>
        <xdr:cNvSpPr/>
      </xdr:nvSpPr>
      <xdr:spPr bwMode="auto">
        <a:xfrm>
          <a:off x="3556000" y="29212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70718</xdr:rowOff>
    </xdr:from>
    <xdr:ext cx="762000" cy="259045"/>
    <xdr:sp macro="" textlink="">
      <xdr:nvSpPr>
        <xdr:cNvPr id="76" name="テキスト ボックス 75"/>
        <xdr:cNvSpPr txBox="1"/>
      </xdr:nvSpPr>
      <xdr:spPr>
        <a:xfrm>
          <a:off x="3225800" y="269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7404</xdr:rowOff>
    </xdr:from>
    <xdr:to>
      <xdr:col>15</xdr:col>
      <xdr:colOff>101600</xdr:colOff>
      <xdr:row>17</xdr:row>
      <xdr:rowOff>109004</xdr:rowOff>
    </xdr:to>
    <xdr:sp macro="" textlink="">
      <xdr:nvSpPr>
        <xdr:cNvPr id="77" name="楕円 76"/>
        <xdr:cNvSpPr/>
      </xdr:nvSpPr>
      <xdr:spPr bwMode="auto">
        <a:xfrm>
          <a:off x="2857500" y="2969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119181</xdr:rowOff>
    </xdr:from>
    <xdr:ext cx="762000" cy="259045"/>
    <xdr:sp macro="" textlink="">
      <xdr:nvSpPr>
        <xdr:cNvPr id="78" name="テキスト ボックス 77"/>
        <xdr:cNvSpPr txBox="1"/>
      </xdr:nvSpPr>
      <xdr:spPr>
        <a:xfrm>
          <a:off x="2527300" y="2738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88001</xdr:rowOff>
    </xdr:from>
    <xdr:to>
      <xdr:col>29</xdr:col>
      <xdr:colOff>127000</xdr:colOff>
      <xdr:row>38</xdr:row>
      <xdr:rowOff>77028</xdr:rowOff>
    </xdr:to>
    <xdr:cxnSp macro="">
      <xdr:nvCxnSpPr>
        <xdr:cNvPr id="105" name="直線コネクタ 104"/>
        <xdr:cNvCxnSpPr/>
      </xdr:nvCxnSpPr>
      <xdr:spPr bwMode="auto">
        <a:xfrm flipV="1">
          <a:off x="5651500" y="6355451"/>
          <a:ext cx="0" cy="11891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49105</xdr:rowOff>
    </xdr:from>
    <xdr:ext cx="762000" cy="259045"/>
    <xdr:sp macro="" textlink="">
      <xdr:nvSpPr>
        <xdr:cNvPr id="106" name="人口1人当たり決算額の推移最小値テキスト445"/>
        <xdr:cNvSpPr txBox="1"/>
      </xdr:nvSpPr>
      <xdr:spPr>
        <a:xfrm>
          <a:off x="5740400" y="7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77028</xdr:rowOff>
    </xdr:from>
    <xdr:to>
      <xdr:col>30</xdr:col>
      <xdr:colOff>25400</xdr:colOff>
      <xdr:row>38</xdr:row>
      <xdr:rowOff>77028</xdr:rowOff>
    </xdr:to>
    <xdr:cxnSp macro="">
      <xdr:nvCxnSpPr>
        <xdr:cNvPr id="107" name="直線コネクタ 106"/>
        <xdr:cNvCxnSpPr/>
      </xdr:nvCxnSpPr>
      <xdr:spPr bwMode="auto">
        <a:xfrm>
          <a:off x="5562600" y="75446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174378</xdr:rowOff>
    </xdr:from>
    <xdr:ext cx="762000" cy="259045"/>
    <xdr:sp macro="" textlink="">
      <xdr:nvSpPr>
        <xdr:cNvPr id="108" name="人口1人当たり決算額の推移最大値テキスト445"/>
        <xdr:cNvSpPr txBox="1"/>
      </xdr:nvSpPr>
      <xdr:spPr>
        <a:xfrm>
          <a:off x="5740400" y="609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88001</xdr:rowOff>
    </xdr:from>
    <xdr:to>
      <xdr:col>30</xdr:col>
      <xdr:colOff>25400</xdr:colOff>
      <xdr:row>34</xdr:row>
      <xdr:rowOff>88001</xdr:rowOff>
    </xdr:to>
    <xdr:cxnSp macro="">
      <xdr:nvCxnSpPr>
        <xdr:cNvPr id="109" name="直線コネクタ 108"/>
        <xdr:cNvCxnSpPr/>
      </xdr:nvCxnSpPr>
      <xdr:spPr bwMode="auto">
        <a:xfrm>
          <a:off x="5562600" y="63554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95248</xdr:rowOff>
    </xdr:from>
    <xdr:to>
      <xdr:col>29</xdr:col>
      <xdr:colOff>127000</xdr:colOff>
      <xdr:row>37</xdr:row>
      <xdr:rowOff>16312</xdr:rowOff>
    </xdr:to>
    <xdr:cxnSp macro="">
      <xdr:nvCxnSpPr>
        <xdr:cNvPr id="110" name="直線コネクタ 109"/>
        <xdr:cNvCxnSpPr/>
      </xdr:nvCxnSpPr>
      <xdr:spPr bwMode="auto">
        <a:xfrm flipV="1">
          <a:off x="5003800" y="7048498"/>
          <a:ext cx="647700" cy="925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182590</xdr:rowOff>
    </xdr:from>
    <xdr:ext cx="762000" cy="259045"/>
    <xdr:sp macro="" textlink="">
      <xdr:nvSpPr>
        <xdr:cNvPr id="111" name="人口1人当たり決算額の推移平均値テキスト445"/>
        <xdr:cNvSpPr txBox="1"/>
      </xdr:nvSpPr>
      <xdr:spPr>
        <a:xfrm>
          <a:off x="5740400" y="6792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337513</xdr:rowOff>
    </xdr:from>
    <xdr:to>
      <xdr:col>29</xdr:col>
      <xdr:colOff>177800</xdr:colOff>
      <xdr:row>36</xdr:row>
      <xdr:rowOff>96213</xdr:rowOff>
    </xdr:to>
    <xdr:sp macro="" textlink="">
      <xdr:nvSpPr>
        <xdr:cNvPr id="112" name="フローチャート: 判断 111"/>
        <xdr:cNvSpPr/>
      </xdr:nvSpPr>
      <xdr:spPr bwMode="auto">
        <a:xfrm>
          <a:off x="5600700" y="6947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167988</xdr:rowOff>
    </xdr:from>
    <xdr:to>
      <xdr:col>26</xdr:col>
      <xdr:colOff>50800</xdr:colOff>
      <xdr:row>37</xdr:row>
      <xdr:rowOff>16312</xdr:rowOff>
    </xdr:to>
    <xdr:cxnSp macro="">
      <xdr:nvCxnSpPr>
        <xdr:cNvPr id="113" name="直線コネクタ 112"/>
        <xdr:cNvCxnSpPr/>
      </xdr:nvCxnSpPr>
      <xdr:spPr bwMode="auto">
        <a:xfrm>
          <a:off x="4305300" y="7121238"/>
          <a:ext cx="698500" cy="197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23325</xdr:rowOff>
    </xdr:from>
    <xdr:to>
      <xdr:col>26</xdr:col>
      <xdr:colOff>101600</xdr:colOff>
      <xdr:row>36</xdr:row>
      <xdr:rowOff>124925</xdr:rowOff>
    </xdr:to>
    <xdr:sp macro="" textlink="">
      <xdr:nvSpPr>
        <xdr:cNvPr id="114" name="フローチャート: 判断 113"/>
        <xdr:cNvSpPr/>
      </xdr:nvSpPr>
      <xdr:spPr bwMode="auto">
        <a:xfrm>
          <a:off x="4953000" y="6976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135102</xdr:rowOff>
    </xdr:from>
    <xdr:ext cx="736600" cy="259045"/>
    <xdr:sp macro="" textlink="">
      <xdr:nvSpPr>
        <xdr:cNvPr id="115" name="テキスト ボックス 114"/>
        <xdr:cNvSpPr txBox="1"/>
      </xdr:nvSpPr>
      <xdr:spPr>
        <a:xfrm>
          <a:off x="4622800" y="6745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167988</xdr:rowOff>
    </xdr:from>
    <xdr:to>
      <xdr:col>22</xdr:col>
      <xdr:colOff>114300</xdr:colOff>
      <xdr:row>37</xdr:row>
      <xdr:rowOff>24519</xdr:rowOff>
    </xdr:to>
    <xdr:cxnSp macro="">
      <xdr:nvCxnSpPr>
        <xdr:cNvPr id="116" name="直線コネクタ 115"/>
        <xdr:cNvCxnSpPr/>
      </xdr:nvCxnSpPr>
      <xdr:spPr bwMode="auto">
        <a:xfrm flipV="1">
          <a:off x="3606800" y="7121238"/>
          <a:ext cx="698500" cy="279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49111</xdr:rowOff>
    </xdr:from>
    <xdr:to>
      <xdr:col>22</xdr:col>
      <xdr:colOff>165100</xdr:colOff>
      <xdr:row>36</xdr:row>
      <xdr:rowOff>150711</xdr:rowOff>
    </xdr:to>
    <xdr:sp macro="" textlink="">
      <xdr:nvSpPr>
        <xdr:cNvPr id="117" name="フローチャート: 判断 116"/>
        <xdr:cNvSpPr/>
      </xdr:nvSpPr>
      <xdr:spPr bwMode="auto">
        <a:xfrm>
          <a:off x="4254500" y="70023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160888</xdr:rowOff>
    </xdr:from>
    <xdr:ext cx="762000" cy="259045"/>
    <xdr:sp macro="" textlink="">
      <xdr:nvSpPr>
        <xdr:cNvPr id="118" name="テキスト ボックス 117"/>
        <xdr:cNvSpPr txBox="1"/>
      </xdr:nvSpPr>
      <xdr:spPr>
        <a:xfrm>
          <a:off x="3924300" y="6771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24519</xdr:rowOff>
    </xdr:from>
    <xdr:to>
      <xdr:col>18</xdr:col>
      <xdr:colOff>177800</xdr:colOff>
      <xdr:row>37</xdr:row>
      <xdr:rowOff>55654</xdr:rowOff>
    </xdr:to>
    <xdr:cxnSp macro="">
      <xdr:nvCxnSpPr>
        <xdr:cNvPr id="119" name="直線コネクタ 118"/>
        <xdr:cNvCxnSpPr/>
      </xdr:nvCxnSpPr>
      <xdr:spPr bwMode="auto">
        <a:xfrm flipV="1">
          <a:off x="2908300" y="7149219"/>
          <a:ext cx="698500" cy="31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30343</xdr:rowOff>
    </xdr:from>
    <xdr:to>
      <xdr:col>19</xdr:col>
      <xdr:colOff>38100</xdr:colOff>
      <xdr:row>36</xdr:row>
      <xdr:rowOff>131943</xdr:rowOff>
    </xdr:to>
    <xdr:sp macro="" textlink="">
      <xdr:nvSpPr>
        <xdr:cNvPr id="120" name="フローチャート: 判断 119"/>
        <xdr:cNvSpPr/>
      </xdr:nvSpPr>
      <xdr:spPr bwMode="auto">
        <a:xfrm>
          <a:off x="3556000" y="69835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142120</xdr:rowOff>
    </xdr:from>
    <xdr:ext cx="762000" cy="259045"/>
    <xdr:sp macro="" textlink="">
      <xdr:nvSpPr>
        <xdr:cNvPr id="121" name="テキスト ボックス 120"/>
        <xdr:cNvSpPr txBox="1"/>
      </xdr:nvSpPr>
      <xdr:spPr>
        <a:xfrm>
          <a:off x="3225800" y="675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27760</xdr:rowOff>
    </xdr:from>
    <xdr:to>
      <xdr:col>15</xdr:col>
      <xdr:colOff>101600</xdr:colOff>
      <xdr:row>36</xdr:row>
      <xdr:rowOff>129360</xdr:rowOff>
    </xdr:to>
    <xdr:sp macro="" textlink="">
      <xdr:nvSpPr>
        <xdr:cNvPr id="122" name="フローチャート: 判断 121"/>
        <xdr:cNvSpPr/>
      </xdr:nvSpPr>
      <xdr:spPr bwMode="auto">
        <a:xfrm>
          <a:off x="2857500" y="6981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139537</xdr:rowOff>
    </xdr:from>
    <xdr:ext cx="762000" cy="259045"/>
    <xdr:sp macro="" textlink="">
      <xdr:nvSpPr>
        <xdr:cNvPr id="123" name="テキスト ボックス 122"/>
        <xdr:cNvSpPr txBox="1"/>
      </xdr:nvSpPr>
      <xdr:spPr>
        <a:xfrm>
          <a:off x="2527300" y="67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44448</xdr:rowOff>
    </xdr:from>
    <xdr:to>
      <xdr:col>29</xdr:col>
      <xdr:colOff>177800</xdr:colOff>
      <xdr:row>36</xdr:row>
      <xdr:rowOff>146048</xdr:rowOff>
    </xdr:to>
    <xdr:sp macro="" textlink="">
      <xdr:nvSpPr>
        <xdr:cNvPr id="129" name="楕円 128"/>
        <xdr:cNvSpPr/>
      </xdr:nvSpPr>
      <xdr:spPr bwMode="auto">
        <a:xfrm>
          <a:off x="5600700" y="6997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16525</xdr:rowOff>
    </xdr:from>
    <xdr:ext cx="762000" cy="259045"/>
    <xdr:sp macro="" textlink="">
      <xdr:nvSpPr>
        <xdr:cNvPr id="130" name="人口1人当たり決算額の推移該当値テキスト445"/>
        <xdr:cNvSpPr txBox="1"/>
      </xdr:nvSpPr>
      <xdr:spPr>
        <a:xfrm>
          <a:off x="5740400" y="6969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136962</xdr:rowOff>
    </xdr:from>
    <xdr:to>
      <xdr:col>26</xdr:col>
      <xdr:colOff>101600</xdr:colOff>
      <xdr:row>37</xdr:row>
      <xdr:rowOff>67112</xdr:rowOff>
    </xdr:to>
    <xdr:sp macro="" textlink="">
      <xdr:nvSpPr>
        <xdr:cNvPr id="131" name="楕円 130"/>
        <xdr:cNvSpPr/>
      </xdr:nvSpPr>
      <xdr:spPr bwMode="auto">
        <a:xfrm>
          <a:off x="4953000" y="7090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51889</xdr:rowOff>
    </xdr:from>
    <xdr:ext cx="736600" cy="259045"/>
    <xdr:sp macro="" textlink="">
      <xdr:nvSpPr>
        <xdr:cNvPr id="132" name="テキスト ボックス 131"/>
        <xdr:cNvSpPr txBox="1"/>
      </xdr:nvSpPr>
      <xdr:spPr>
        <a:xfrm>
          <a:off x="4622800" y="7176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117188</xdr:rowOff>
    </xdr:from>
    <xdr:to>
      <xdr:col>22</xdr:col>
      <xdr:colOff>165100</xdr:colOff>
      <xdr:row>37</xdr:row>
      <xdr:rowOff>47338</xdr:rowOff>
    </xdr:to>
    <xdr:sp macro="" textlink="">
      <xdr:nvSpPr>
        <xdr:cNvPr id="133" name="楕円 132"/>
        <xdr:cNvSpPr/>
      </xdr:nvSpPr>
      <xdr:spPr bwMode="auto">
        <a:xfrm>
          <a:off x="4254500" y="7070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32115</xdr:rowOff>
    </xdr:from>
    <xdr:ext cx="762000" cy="259045"/>
    <xdr:sp macro="" textlink="">
      <xdr:nvSpPr>
        <xdr:cNvPr id="134" name="テキスト ボックス 133"/>
        <xdr:cNvSpPr txBox="1"/>
      </xdr:nvSpPr>
      <xdr:spPr>
        <a:xfrm>
          <a:off x="3924300" y="7156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145169</xdr:rowOff>
    </xdr:from>
    <xdr:to>
      <xdr:col>19</xdr:col>
      <xdr:colOff>38100</xdr:colOff>
      <xdr:row>37</xdr:row>
      <xdr:rowOff>75319</xdr:rowOff>
    </xdr:to>
    <xdr:sp macro="" textlink="">
      <xdr:nvSpPr>
        <xdr:cNvPr id="135" name="楕円 134"/>
        <xdr:cNvSpPr/>
      </xdr:nvSpPr>
      <xdr:spPr bwMode="auto">
        <a:xfrm>
          <a:off x="3556000" y="7098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60096</xdr:rowOff>
    </xdr:from>
    <xdr:ext cx="762000" cy="259045"/>
    <xdr:sp macro="" textlink="">
      <xdr:nvSpPr>
        <xdr:cNvPr id="136" name="テキスト ボックス 135"/>
        <xdr:cNvSpPr txBox="1"/>
      </xdr:nvSpPr>
      <xdr:spPr>
        <a:xfrm>
          <a:off x="3225800" y="7184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4854</xdr:rowOff>
    </xdr:from>
    <xdr:to>
      <xdr:col>15</xdr:col>
      <xdr:colOff>101600</xdr:colOff>
      <xdr:row>37</xdr:row>
      <xdr:rowOff>106454</xdr:rowOff>
    </xdr:to>
    <xdr:sp macro="" textlink="">
      <xdr:nvSpPr>
        <xdr:cNvPr id="137" name="楕円 136"/>
        <xdr:cNvSpPr/>
      </xdr:nvSpPr>
      <xdr:spPr bwMode="auto">
        <a:xfrm>
          <a:off x="2857500" y="71295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91231</xdr:rowOff>
    </xdr:from>
    <xdr:ext cx="762000" cy="259045"/>
    <xdr:sp macro="" textlink="">
      <xdr:nvSpPr>
        <xdr:cNvPr id="138" name="テキスト ボックス 137"/>
        <xdr:cNvSpPr txBox="1"/>
      </xdr:nvSpPr>
      <xdr:spPr>
        <a:xfrm>
          <a:off x="2527300" y="7215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茨城県大洗町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15,932
15,032
23.89
10,380,391
9,726,279
577,797
4,346,189
9,572,275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114083</xdr:rowOff>
    </xdr:from>
    <xdr:to>
      <xdr:col>24</xdr:col>
      <xdr:colOff>62865</xdr:colOff>
      <xdr:row>38</xdr:row>
      <xdr:rowOff>128856</xdr:rowOff>
    </xdr:to>
    <xdr:cxnSp macro="">
      <xdr:nvCxnSpPr>
        <xdr:cNvPr id="60" name="直線コネクタ 59"/>
        <xdr:cNvCxnSpPr/>
      </xdr:nvCxnSpPr>
      <xdr:spPr>
        <a:xfrm flipV="1">
          <a:off x="4633595" y="5257583"/>
          <a:ext cx="1270" cy="1386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132683</xdr:rowOff>
    </xdr:from>
    <xdr:ext cx="534377" cy="259045"/>
    <xdr:sp macro="" textlink="">
      <xdr:nvSpPr>
        <xdr:cNvPr id="61" name="人件費最小値テキスト"/>
        <xdr:cNvSpPr txBox="1"/>
      </xdr:nvSpPr>
      <xdr:spPr>
        <a:xfrm>
          <a:off x="4686300" y="664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128856</xdr:rowOff>
    </xdr:from>
    <xdr:to>
      <xdr:col>24</xdr:col>
      <xdr:colOff>152400</xdr:colOff>
      <xdr:row>38</xdr:row>
      <xdr:rowOff>128856</xdr:rowOff>
    </xdr:to>
    <xdr:cxnSp macro="">
      <xdr:nvCxnSpPr>
        <xdr:cNvPr id="62" name="直線コネクタ 61"/>
        <xdr:cNvCxnSpPr/>
      </xdr:nvCxnSpPr>
      <xdr:spPr>
        <a:xfrm>
          <a:off x="4546600" y="6643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60760</xdr:rowOff>
    </xdr:from>
    <xdr:ext cx="599010" cy="259045"/>
    <xdr:sp macro="" textlink="">
      <xdr:nvSpPr>
        <xdr:cNvPr id="63" name="人件費最大値テキスト"/>
        <xdr:cNvSpPr txBox="1"/>
      </xdr:nvSpPr>
      <xdr:spPr>
        <a:xfrm>
          <a:off x="4686300" y="5032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114083</xdr:rowOff>
    </xdr:from>
    <xdr:to>
      <xdr:col>24</xdr:col>
      <xdr:colOff>152400</xdr:colOff>
      <xdr:row>30</xdr:row>
      <xdr:rowOff>114083</xdr:rowOff>
    </xdr:to>
    <xdr:cxnSp macro="">
      <xdr:nvCxnSpPr>
        <xdr:cNvPr id="64" name="直線コネクタ 63"/>
        <xdr:cNvCxnSpPr/>
      </xdr:nvCxnSpPr>
      <xdr:spPr>
        <a:xfrm>
          <a:off x="4546600" y="5257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160460</xdr:rowOff>
    </xdr:from>
    <xdr:to>
      <xdr:col>24</xdr:col>
      <xdr:colOff>63500</xdr:colOff>
      <xdr:row>34</xdr:row>
      <xdr:rowOff>5698</xdr:rowOff>
    </xdr:to>
    <xdr:cxnSp macro="">
      <xdr:nvCxnSpPr>
        <xdr:cNvPr id="65" name="直線コネクタ 64"/>
        <xdr:cNvCxnSpPr/>
      </xdr:nvCxnSpPr>
      <xdr:spPr>
        <a:xfrm>
          <a:off x="3797300" y="5818310"/>
          <a:ext cx="8382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10306</xdr:rowOff>
    </xdr:from>
    <xdr:ext cx="534377" cy="259045"/>
    <xdr:sp macro="" textlink="">
      <xdr:nvSpPr>
        <xdr:cNvPr id="66" name="人件費平均値テキスト"/>
        <xdr:cNvSpPr txBox="1"/>
      </xdr:nvSpPr>
      <xdr:spPr>
        <a:xfrm>
          <a:off x="4686300" y="60110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31879</xdr:rowOff>
    </xdr:from>
    <xdr:to>
      <xdr:col>24</xdr:col>
      <xdr:colOff>114300</xdr:colOff>
      <xdr:row>35</xdr:row>
      <xdr:rowOff>133479</xdr:rowOff>
    </xdr:to>
    <xdr:sp macro="" textlink="">
      <xdr:nvSpPr>
        <xdr:cNvPr id="67" name="フローチャート: 判断 66"/>
        <xdr:cNvSpPr/>
      </xdr:nvSpPr>
      <xdr:spPr>
        <a:xfrm>
          <a:off x="4584700" y="603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160460</xdr:rowOff>
    </xdr:from>
    <xdr:to>
      <xdr:col>19</xdr:col>
      <xdr:colOff>177800</xdr:colOff>
      <xdr:row>34</xdr:row>
      <xdr:rowOff>114826</xdr:rowOff>
    </xdr:to>
    <xdr:cxnSp macro="">
      <xdr:nvCxnSpPr>
        <xdr:cNvPr id="68" name="直線コネクタ 67"/>
        <xdr:cNvCxnSpPr/>
      </xdr:nvCxnSpPr>
      <xdr:spPr>
        <a:xfrm flipV="1">
          <a:off x="2908300" y="5818310"/>
          <a:ext cx="889000" cy="12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33179</xdr:rowOff>
    </xdr:from>
    <xdr:to>
      <xdr:col>20</xdr:col>
      <xdr:colOff>38100</xdr:colOff>
      <xdr:row>35</xdr:row>
      <xdr:rowOff>134779</xdr:rowOff>
    </xdr:to>
    <xdr:sp macro="" textlink="">
      <xdr:nvSpPr>
        <xdr:cNvPr id="69" name="フローチャート: 判断 68"/>
        <xdr:cNvSpPr/>
      </xdr:nvSpPr>
      <xdr:spPr>
        <a:xfrm>
          <a:off x="3746500" y="603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125906</xdr:rowOff>
    </xdr:from>
    <xdr:ext cx="534377" cy="259045"/>
    <xdr:sp macro="" textlink="">
      <xdr:nvSpPr>
        <xdr:cNvPr id="70" name="テキスト ボックス 69"/>
        <xdr:cNvSpPr txBox="1"/>
      </xdr:nvSpPr>
      <xdr:spPr>
        <a:xfrm>
          <a:off x="3530111" y="612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114826</xdr:rowOff>
    </xdr:from>
    <xdr:to>
      <xdr:col>15</xdr:col>
      <xdr:colOff>50800</xdr:colOff>
      <xdr:row>35</xdr:row>
      <xdr:rowOff>11312</xdr:rowOff>
    </xdr:to>
    <xdr:cxnSp macro="">
      <xdr:nvCxnSpPr>
        <xdr:cNvPr id="71" name="直線コネクタ 70"/>
        <xdr:cNvCxnSpPr/>
      </xdr:nvCxnSpPr>
      <xdr:spPr>
        <a:xfrm flipV="1">
          <a:off x="2019300" y="5944126"/>
          <a:ext cx="889000" cy="6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54567</xdr:rowOff>
    </xdr:from>
    <xdr:to>
      <xdr:col>15</xdr:col>
      <xdr:colOff>101600</xdr:colOff>
      <xdr:row>35</xdr:row>
      <xdr:rowOff>156167</xdr:rowOff>
    </xdr:to>
    <xdr:sp macro="" textlink="">
      <xdr:nvSpPr>
        <xdr:cNvPr id="72" name="フローチャート: 判断 71"/>
        <xdr:cNvSpPr/>
      </xdr:nvSpPr>
      <xdr:spPr>
        <a:xfrm>
          <a:off x="2857500" y="605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147294</xdr:rowOff>
    </xdr:from>
    <xdr:ext cx="534377" cy="259045"/>
    <xdr:sp macro="" textlink="">
      <xdr:nvSpPr>
        <xdr:cNvPr id="73" name="テキスト ボックス 72"/>
        <xdr:cNvSpPr txBox="1"/>
      </xdr:nvSpPr>
      <xdr:spPr>
        <a:xfrm>
          <a:off x="2641111" y="614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11312</xdr:rowOff>
    </xdr:from>
    <xdr:to>
      <xdr:col>10</xdr:col>
      <xdr:colOff>114300</xdr:colOff>
      <xdr:row>35</xdr:row>
      <xdr:rowOff>61362</xdr:rowOff>
    </xdr:to>
    <xdr:cxnSp macro="">
      <xdr:nvCxnSpPr>
        <xdr:cNvPr id="74" name="直線コネクタ 73"/>
        <xdr:cNvCxnSpPr/>
      </xdr:nvCxnSpPr>
      <xdr:spPr>
        <a:xfrm flipV="1">
          <a:off x="1130300" y="6012062"/>
          <a:ext cx="889000" cy="5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8790</xdr:rowOff>
    </xdr:from>
    <xdr:to>
      <xdr:col>10</xdr:col>
      <xdr:colOff>165100</xdr:colOff>
      <xdr:row>36</xdr:row>
      <xdr:rowOff>110390</xdr:rowOff>
    </xdr:to>
    <xdr:sp macro="" textlink="">
      <xdr:nvSpPr>
        <xdr:cNvPr id="75" name="フローチャート: 判断 74"/>
        <xdr:cNvSpPr/>
      </xdr:nvSpPr>
      <xdr:spPr>
        <a:xfrm>
          <a:off x="1968500" y="618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101517</xdr:rowOff>
    </xdr:from>
    <xdr:ext cx="534377" cy="259045"/>
    <xdr:sp macro="" textlink="">
      <xdr:nvSpPr>
        <xdr:cNvPr id="76" name="テキスト ボックス 75"/>
        <xdr:cNvSpPr txBox="1"/>
      </xdr:nvSpPr>
      <xdr:spPr>
        <a:xfrm>
          <a:off x="1752111" y="627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24349</xdr:rowOff>
    </xdr:from>
    <xdr:to>
      <xdr:col>6</xdr:col>
      <xdr:colOff>38100</xdr:colOff>
      <xdr:row>36</xdr:row>
      <xdr:rowOff>125949</xdr:rowOff>
    </xdr:to>
    <xdr:sp macro="" textlink="">
      <xdr:nvSpPr>
        <xdr:cNvPr id="77" name="フローチャート: 判断 76"/>
        <xdr:cNvSpPr/>
      </xdr:nvSpPr>
      <xdr:spPr>
        <a:xfrm>
          <a:off x="1079500" y="619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117076</xdr:rowOff>
    </xdr:from>
    <xdr:ext cx="534377" cy="259045"/>
    <xdr:sp macro="" textlink="">
      <xdr:nvSpPr>
        <xdr:cNvPr id="78" name="テキスト ボックス 77"/>
        <xdr:cNvSpPr txBox="1"/>
      </xdr:nvSpPr>
      <xdr:spPr>
        <a:xfrm>
          <a:off x="863111" y="628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126348</xdr:rowOff>
    </xdr:from>
    <xdr:to>
      <xdr:col>24</xdr:col>
      <xdr:colOff>114300</xdr:colOff>
      <xdr:row>34</xdr:row>
      <xdr:rowOff>56498</xdr:rowOff>
    </xdr:to>
    <xdr:sp macro="" textlink="">
      <xdr:nvSpPr>
        <xdr:cNvPr id="84" name="楕円 83"/>
        <xdr:cNvSpPr/>
      </xdr:nvSpPr>
      <xdr:spPr>
        <a:xfrm>
          <a:off x="4584700" y="578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149225</xdr:rowOff>
    </xdr:from>
    <xdr:ext cx="599010" cy="259045"/>
    <xdr:sp macro="" textlink="">
      <xdr:nvSpPr>
        <xdr:cNvPr id="85" name="人件費該当値テキスト"/>
        <xdr:cNvSpPr txBox="1"/>
      </xdr:nvSpPr>
      <xdr:spPr>
        <a:xfrm>
          <a:off x="4686300" y="5635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109660</xdr:rowOff>
    </xdr:from>
    <xdr:to>
      <xdr:col>20</xdr:col>
      <xdr:colOff>38100</xdr:colOff>
      <xdr:row>34</xdr:row>
      <xdr:rowOff>39810</xdr:rowOff>
    </xdr:to>
    <xdr:sp macro="" textlink="">
      <xdr:nvSpPr>
        <xdr:cNvPr id="86" name="楕円 85"/>
        <xdr:cNvSpPr/>
      </xdr:nvSpPr>
      <xdr:spPr>
        <a:xfrm>
          <a:off x="3746500" y="576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56337</xdr:rowOff>
    </xdr:from>
    <xdr:ext cx="599010" cy="259045"/>
    <xdr:sp macro="" textlink="">
      <xdr:nvSpPr>
        <xdr:cNvPr id="87" name="テキスト ボックス 86"/>
        <xdr:cNvSpPr txBox="1"/>
      </xdr:nvSpPr>
      <xdr:spPr>
        <a:xfrm>
          <a:off x="3497795" y="5542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64026</xdr:rowOff>
    </xdr:from>
    <xdr:to>
      <xdr:col>15</xdr:col>
      <xdr:colOff>101600</xdr:colOff>
      <xdr:row>34</xdr:row>
      <xdr:rowOff>165626</xdr:rowOff>
    </xdr:to>
    <xdr:sp macro="" textlink="">
      <xdr:nvSpPr>
        <xdr:cNvPr id="88" name="楕円 87"/>
        <xdr:cNvSpPr/>
      </xdr:nvSpPr>
      <xdr:spPr>
        <a:xfrm>
          <a:off x="2857500" y="589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10703</xdr:rowOff>
    </xdr:from>
    <xdr:ext cx="599010" cy="259045"/>
    <xdr:sp macro="" textlink="">
      <xdr:nvSpPr>
        <xdr:cNvPr id="89" name="テキスト ボックス 88"/>
        <xdr:cNvSpPr txBox="1"/>
      </xdr:nvSpPr>
      <xdr:spPr>
        <a:xfrm>
          <a:off x="2608795" y="566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131962</xdr:rowOff>
    </xdr:from>
    <xdr:to>
      <xdr:col>10</xdr:col>
      <xdr:colOff>165100</xdr:colOff>
      <xdr:row>35</xdr:row>
      <xdr:rowOff>62112</xdr:rowOff>
    </xdr:to>
    <xdr:sp macro="" textlink="">
      <xdr:nvSpPr>
        <xdr:cNvPr id="90" name="楕円 89"/>
        <xdr:cNvSpPr/>
      </xdr:nvSpPr>
      <xdr:spPr>
        <a:xfrm>
          <a:off x="1968500" y="596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78639</xdr:rowOff>
    </xdr:from>
    <xdr:ext cx="534377" cy="259045"/>
    <xdr:sp macro="" textlink="">
      <xdr:nvSpPr>
        <xdr:cNvPr id="91" name="テキスト ボックス 90"/>
        <xdr:cNvSpPr txBox="1"/>
      </xdr:nvSpPr>
      <xdr:spPr>
        <a:xfrm>
          <a:off x="1752111" y="57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10562</xdr:rowOff>
    </xdr:from>
    <xdr:to>
      <xdr:col>6</xdr:col>
      <xdr:colOff>38100</xdr:colOff>
      <xdr:row>35</xdr:row>
      <xdr:rowOff>112162</xdr:rowOff>
    </xdr:to>
    <xdr:sp macro="" textlink="">
      <xdr:nvSpPr>
        <xdr:cNvPr id="92" name="楕円 91"/>
        <xdr:cNvSpPr/>
      </xdr:nvSpPr>
      <xdr:spPr>
        <a:xfrm>
          <a:off x="1079500" y="60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128689</xdr:rowOff>
    </xdr:from>
    <xdr:ext cx="534377" cy="259045"/>
    <xdr:sp macro="" textlink="">
      <xdr:nvSpPr>
        <xdr:cNvPr id="93" name="テキスト ボックス 92"/>
        <xdr:cNvSpPr txBox="1"/>
      </xdr:nvSpPr>
      <xdr:spPr>
        <a:xfrm>
          <a:off x="863111" y="578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10" name="テキスト ボックス 109"/>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74537</xdr:rowOff>
    </xdr:from>
    <xdr:to>
      <xdr:col>24</xdr:col>
      <xdr:colOff>62865</xdr:colOff>
      <xdr:row>59</xdr:row>
      <xdr:rowOff>92101</xdr:rowOff>
    </xdr:to>
    <xdr:cxnSp macro="">
      <xdr:nvCxnSpPr>
        <xdr:cNvPr id="118" name="直線コネクタ 117"/>
        <xdr:cNvCxnSpPr/>
      </xdr:nvCxnSpPr>
      <xdr:spPr>
        <a:xfrm flipV="1">
          <a:off x="4633595" y="8818487"/>
          <a:ext cx="1270" cy="138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95928</xdr:rowOff>
    </xdr:from>
    <xdr:ext cx="534377" cy="259045"/>
    <xdr:sp macro="" textlink="">
      <xdr:nvSpPr>
        <xdr:cNvPr id="119" name="物件費最小値テキスト"/>
        <xdr:cNvSpPr txBox="1"/>
      </xdr:nvSpPr>
      <xdr:spPr>
        <a:xfrm>
          <a:off x="4686300" y="10211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92101</xdr:rowOff>
    </xdr:from>
    <xdr:to>
      <xdr:col>24</xdr:col>
      <xdr:colOff>152400</xdr:colOff>
      <xdr:row>59</xdr:row>
      <xdr:rowOff>92101</xdr:rowOff>
    </xdr:to>
    <xdr:cxnSp macro="">
      <xdr:nvCxnSpPr>
        <xdr:cNvPr id="120" name="直線コネクタ 119"/>
        <xdr:cNvCxnSpPr/>
      </xdr:nvCxnSpPr>
      <xdr:spPr>
        <a:xfrm>
          <a:off x="4546600" y="10207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21214</xdr:rowOff>
    </xdr:from>
    <xdr:ext cx="599010" cy="259045"/>
    <xdr:sp macro="" textlink="">
      <xdr:nvSpPr>
        <xdr:cNvPr id="121" name="物件費最大値テキスト"/>
        <xdr:cNvSpPr txBox="1"/>
      </xdr:nvSpPr>
      <xdr:spPr>
        <a:xfrm>
          <a:off x="4686300" y="859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74537</xdr:rowOff>
    </xdr:from>
    <xdr:to>
      <xdr:col>24</xdr:col>
      <xdr:colOff>152400</xdr:colOff>
      <xdr:row>51</xdr:row>
      <xdr:rowOff>74537</xdr:rowOff>
    </xdr:to>
    <xdr:cxnSp macro="">
      <xdr:nvCxnSpPr>
        <xdr:cNvPr id="122" name="直線コネクタ 121"/>
        <xdr:cNvCxnSpPr/>
      </xdr:nvCxnSpPr>
      <xdr:spPr>
        <a:xfrm>
          <a:off x="4546600" y="881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12789</xdr:rowOff>
    </xdr:from>
    <xdr:to>
      <xdr:col>24</xdr:col>
      <xdr:colOff>63500</xdr:colOff>
      <xdr:row>55</xdr:row>
      <xdr:rowOff>12484</xdr:rowOff>
    </xdr:to>
    <xdr:cxnSp macro="">
      <xdr:nvCxnSpPr>
        <xdr:cNvPr id="123" name="直線コネクタ 122"/>
        <xdr:cNvCxnSpPr/>
      </xdr:nvCxnSpPr>
      <xdr:spPr>
        <a:xfrm flipV="1">
          <a:off x="3797300" y="9271089"/>
          <a:ext cx="838200" cy="17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16756</xdr:rowOff>
    </xdr:from>
    <xdr:ext cx="534377" cy="259045"/>
    <xdr:sp macro="" textlink="">
      <xdr:nvSpPr>
        <xdr:cNvPr id="124" name="物件費平均値テキスト"/>
        <xdr:cNvSpPr txBox="1"/>
      </xdr:nvSpPr>
      <xdr:spPr>
        <a:xfrm>
          <a:off x="4686300" y="9617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38329</xdr:rowOff>
    </xdr:from>
    <xdr:to>
      <xdr:col>24</xdr:col>
      <xdr:colOff>114300</xdr:colOff>
      <xdr:row>56</xdr:row>
      <xdr:rowOff>139929</xdr:rowOff>
    </xdr:to>
    <xdr:sp macro="" textlink="">
      <xdr:nvSpPr>
        <xdr:cNvPr id="125" name="フローチャート: 判断 124"/>
        <xdr:cNvSpPr/>
      </xdr:nvSpPr>
      <xdr:spPr>
        <a:xfrm>
          <a:off x="4584700" y="963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12484</xdr:rowOff>
    </xdr:from>
    <xdr:to>
      <xdr:col>19</xdr:col>
      <xdr:colOff>177800</xdr:colOff>
      <xdr:row>55</xdr:row>
      <xdr:rowOff>92761</xdr:rowOff>
    </xdr:to>
    <xdr:cxnSp macro="">
      <xdr:nvCxnSpPr>
        <xdr:cNvPr id="126" name="直線コネクタ 125"/>
        <xdr:cNvCxnSpPr/>
      </xdr:nvCxnSpPr>
      <xdr:spPr>
        <a:xfrm flipV="1">
          <a:off x="2908300" y="9442234"/>
          <a:ext cx="889000" cy="8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138659</xdr:rowOff>
    </xdr:from>
    <xdr:to>
      <xdr:col>20</xdr:col>
      <xdr:colOff>38100</xdr:colOff>
      <xdr:row>57</xdr:row>
      <xdr:rowOff>68809</xdr:rowOff>
    </xdr:to>
    <xdr:sp macro="" textlink="">
      <xdr:nvSpPr>
        <xdr:cNvPr id="127" name="フローチャート: 判断 126"/>
        <xdr:cNvSpPr/>
      </xdr:nvSpPr>
      <xdr:spPr>
        <a:xfrm>
          <a:off x="3746500" y="973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59936</xdr:rowOff>
    </xdr:from>
    <xdr:ext cx="534377" cy="259045"/>
    <xdr:sp macro="" textlink="">
      <xdr:nvSpPr>
        <xdr:cNvPr id="128" name="テキスト ボックス 127"/>
        <xdr:cNvSpPr txBox="1"/>
      </xdr:nvSpPr>
      <xdr:spPr>
        <a:xfrm>
          <a:off x="3530111" y="9832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92761</xdr:rowOff>
    </xdr:from>
    <xdr:to>
      <xdr:col>15</xdr:col>
      <xdr:colOff>50800</xdr:colOff>
      <xdr:row>56</xdr:row>
      <xdr:rowOff>120485</xdr:rowOff>
    </xdr:to>
    <xdr:cxnSp macro="">
      <xdr:nvCxnSpPr>
        <xdr:cNvPr id="129" name="直線コネクタ 128"/>
        <xdr:cNvCxnSpPr/>
      </xdr:nvCxnSpPr>
      <xdr:spPr>
        <a:xfrm flipV="1">
          <a:off x="2019300" y="9522511"/>
          <a:ext cx="889000" cy="19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36093</xdr:rowOff>
    </xdr:from>
    <xdr:to>
      <xdr:col>15</xdr:col>
      <xdr:colOff>101600</xdr:colOff>
      <xdr:row>57</xdr:row>
      <xdr:rowOff>137693</xdr:rowOff>
    </xdr:to>
    <xdr:sp macro="" textlink="">
      <xdr:nvSpPr>
        <xdr:cNvPr id="130" name="フローチャート: 判断 129"/>
        <xdr:cNvSpPr/>
      </xdr:nvSpPr>
      <xdr:spPr>
        <a:xfrm>
          <a:off x="2857500" y="980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128820</xdr:rowOff>
    </xdr:from>
    <xdr:ext cx="534377" cy="259045"/>
    <xdr:sp macro="" textlink="">
      <xdr:nvSpPr>
        <xdr:cNvPr id="131" name="テキスト ボックス 130"/>
        <xdr:cNvSpPr txBox="1"/>
      </xdr:nvSpPr>
      <xdr:spPr>
        <a:xfrm>
          <a:off x="2641111" y="990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120485</xdr:rowOff>
    </xdr:from>
    <xdr:to>
      <xdr:col>10</xdr:col>
      <xdr:colOff>114300</xdr:colOff>
      <xdr:row>57</xdr:row>
      <xdr:rowOff>19989</xdr:rowOff>
    </xdr:to>
    <xdr:cxnSp macro="">
      <xdr:nvCxnSpPr>
        <xdr:cNvPr id="132" name="直線コネクタ 131"/>
        <xdr:cNvCxnSpPr/>
      </xdr:nvCxnSpPr>
      <xdr:spPr>
        <a:xfrm flipV="1">
          <a:off x="1130300" y="9721685"/>
          <a:ext cx="889000" cy="7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74066</xdr:rowOff>
    </xdr:from>
    <xdr:to>
      <xdr:col>10</xdr:col>
      <xdr:colOff>165100</xdr:colOff>
      <xdr:row>58</xdr:row>
      <xdr:rowOff>4216</xdr:rowOff>
    </xdr:to>
    <xdr:sp macro="" textlink="">
      <xdr:nvSpPr>
        <xdr:cNvPr id="133" name="フローチャート: 判断 132"/>
        <xdr:cNvSpPr/>
      </xdr:nvSpPr>
      <xdr:spPr>
        <a:xfrm>
          <a:off x="1968500" y="984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166793</xdr:rowOff>
    </xdr:from>
    <xdr:ext cx="534377" cy="259045"/>
    <xdr:sp macro="" textlink="">
      <xdr:nvSpPr>
        <xdr:cNvPr id="134" name="テキスト ボックス 133"/>
        <xdr:cNvSpPr txBox="1"/>
      </xdr:nvSpPr>
      <xdr:spPr>
        <a:xfrm>
          <a:off x="1752111" y="993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109030</xdr:rowOff>
    </xdr:from>
    <xdr:to>
      <xdr:col>6</xdr:col>
      <xdr:colOff>38100</xdr:colOff>
      <xdr:row>57</xdr:row>
      <xdr:rowOff>39180</xdr:rowOff>
    </xdr:to>
    <xdr:sp macro="" textlink="">
      <xdr:nvSpPr>
        <xdr:cNvPr id="135" name="フローチャート: 判断 134"/>
        <xdr:cNvSpPr/>
      </xdr:nvSpPr>
      <xdr:spPr>
        <a:xfrm>
          <a:off x="1079500" y="971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55707</xdr:rowOff>
    </xdr:from>
    <xdr:ext cx="534377" cy="259045"/>
    <xdr:sp macro="" textlink="">
      <xdr:nvSpPr>
        <xdr:cNvPr id="136" name="テキスト ボックス 135"/>
        <xdr:cNvSpPr txBox="1"/>
      </xdr:nvSpPr>
      <xdr:spPr>
        <a:xfrm>
          <a:off x="863111" y="948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133439</xdr:rowOff>
    </xdr:from>
    <xdr:to>
      <xdr:col>24</xdr:col>
      <xdr:colOff>114300</xdr:colOff>
      <xdr:row>54</xdr:row>
      <xdr:rowOff>63589</xdr:rowOff>
    </xdr:to>
    <xdr:sp macro="" textlink="">
      <xdr:nvSpPr>
        <xdr:cNvPr id="142" name="楕円 141"/>
        <xdr:cNvSpPr/>
      </xdr:nvSpPr>
      <xdr:spPr>
        <a:xfrm>
          <a:off x="4584700" y="922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156316</xdr:rowOff>
    </xdr:from>
    <xdr:ext cx="599010" cy="259045"/>
    <xdr:sp macro="" textlink="">
      <xdr:nvSpPr>
        <xdr:cNvPr id="143" name="物件費該当値テキスト"/>
        <xdr:cNvSpPr txBox="1"/>
      </xdr:nvSpPr>
      <xdr:spPr>
        <a:xfrm>
          <a:off x="4686300" y="907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133134</xdr:rowOff>
    </xdr:from>
    <xdr:to>
      <xdr:col>20</xdr:col>
      <xdr:colOff>38100</xdr:colOff>
      <xdr:row>55</xdr:row>
      <xdr:rowOff>63284</xdr:rowOff>
    </xdr:to>
    <xdr:sp macro="" textlink="">
      <xdr:nvSpPr>
        <xdr:cNvPr id="144" name="楕円 143"/>
        <xdr:cNvSpPr/>
      </xdr:nvSpPr>
      <xdr:spPr>
        <a:xfrm>
          <a:off x="3746500" y="939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79811</xdr:rowOff>
    </xdr:from>
    <xdr:ext cx="599010" cy="259045"/>
    <xdr:sp macro="" textlink="">
      <xdr:nvSpPr>
        <xdr:cNvPr id="145" name="テキスト ボックス 144"/>
        <xdr:cNvSpPr txBox="1"/>
      </xdr:nvSpPr>
      <xdr:spPr>
        <a:xfrm>
          <a:off x="3497795" y="9166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41961</xdr:rowOff>
    </xdr:from>
    <xdr:to>
      <xdr:col>15</xdr:col>
      <xdr:colOff>101600</xdr:colOff>
      <xdr:row>55</xdr:row>
      <xdr:rowOff>143561</xdr:rowOff>
    </xdr:to>
    <xdr:sp macro="" textlink="">
      <xdr:nvSpPr>
        <xdr:cNvPr id="146" name="楕円 145"/>
        <xdr:cNvSpPr/>
      </xdr:nvSpPr>
      <xdr:spPr>
        <a:xfrm>
          <a:off x="2857500" y="947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160088</xdr:rowOff>
    </xdr:from>
    <xdr:ext cx="599010" cy="259045"/>
    <xdr:sp macro="" textlink="">
      <xdr:nvSpPr>
        <xdr:cNvPr id="147" name="テキスト ボックス 146"/>
        <xdr:cNvSpPr txBox="1"/>
      </xdr:nvSpPr>
      <xdr:spPr>
        <a:xfrm>
          <a:off x="2608795" y="9246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69685</xdr:rowOff>
    </xdr:from>
    <xdr:to>
      <xdr:col>10</xdr:col>
      <xdr:colOff>165100</xdr:colOff>
      <xdr:row>56</xdr:row>
      <xdr:rowOff>171285</xdr:rowOff>
    </xdr:to>
    <xdr:sp macro="" textlink="">
      <xdr:nvSpPr>
        <xdr:cNvPr id="148" name="楕円 147"/>
        <xdr:cNvSpPr/>
      </xdr:nvSpPr>
      <xdr:spPr>
        <a:xfrm>
          <a:off x="1968500" y="96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16362</xdr:rowOff>
    </xdr:from>
    <xdr:ext cx="534377" cy="259045"/>
    <xdr:sp macro="" textlink="">
      <xdr:nvSpPr>
        <xdr:cNvPr id="149" name="テキスト ボックス 148"/>
        <xdr:cNvSpPr txBox="1"/>
      </xdr:nvSpPr>
      <xdr:spPr>
        <a:xfrm>
          <a:off x="1752111" y="944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140639</xdr:rowOff>
    </xdr:from>
    <xdr:to>
      <xdr:col>6</xdr:col>
      <xdr:colOff>38100</xdr:colOff>
      <xdr:row>57</xdr:row>
      <xdr:rowOff>70789</xdr:rowOff>
    </xdr:to>
    <xdr:sp macro="" textlink="">
      <xdr:nvSpPr>
        <xdr:cNvPr id="150" name="楕円 149"/>
        <xdr:cNvSpPr/>
      </xdr:nvSpPr>
      <xdr:spPr>
        <a:xfrm>
          <a:off x="1079500" y="974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61916</xdr:rowOff>
    </xdr:from>
    <xdr:ext cx="534377" cy="259045"/>
    <xdr:sp macro="" textlink="">
      <xdr:nvSpPr>
        <xdr:cNvPr id="151" name="テキスト ボックス 150"/>
        <xdr:cNvSpPr txBox="1"/>
      </xdr:nvSpPr>
      <xdr:spPr>
        <a:xfrm>
          <a:off x="863111" y="983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70640</xdr:rowOff>
    </xdr:from>
    <xdr:to>
      <xdr:col>24</xdr:col>
      <xdr:colOff>62865</xdr:colOff>
      <xdr:row>78</xdr:row>
      <xdr:rowOff>138488</xdr:rowOff>
    </xdr:to>
    <xdr:cxnSp macro="">
      <xdr:nvCxnSpPr>
        <xdr:cNvPr id="173" name="直線コネクタ 172"/>
        <xdr:cNvCxnSpPr/>
      </xdr:nvCxnSpPr>
      <xdr:spPr>
        <a:xfrm flipV="1">
          <a:off x="4633595" y="12243590"/>
          <a:ext cx="1270" cy="126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142315</xdr:rowOff>
    </xdr:from>
    <xdr:ext cx="313932" cy="259045"/>
    <xdr:sp macro="" textlink="">
      <xdr:nvSpPr>
        <xdr:cNvPr id="174" name="維持補修費最小値テキスト"/>
        <xdr:cNvSpPr txBox="1"/>
      </xdr:nvSpPr>
      <xdr:spPr>
        <a:xfrm>
          <a:off x="4686300" y="135154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138488</xdr:rowOff>
    </xdr:from>
    <xdr:to>
      <xdr:col>24</xdr:col>
      <xdr:colOff>152400</xdr:colOff>
      <xdr:row>78</xdr:row>
      <xdr:rowOff>138488</xdr:rowOff>
    </xdr:to>
    <xdr:cxnSp macro="">
      <xdr:nvCxnSpPr>
        <xdr:cNvPr id="175" name="直線コネクタ 174"/>
        <xdr:cNvCxnSpPr/>
      </xdr:nvCxnSpPr>
      <xdr:spPr>
        <a:xfrm>
          <a:off x="4546600" y="1351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17317</xdr:rowOff>
    </xdr:from>
    <xdr:ext cx="534377" cy="259045"/>
    <xdr:sp macro="" textlink="">
      <xdr:nvSpPr>
        <xdr:cNvPr id="176" name="維持補修費最大値テキスト"/>
        <xdr:cNvSpPr txBox="1"/>
      </xdr:nvSpPr>
      <xdr:spPr>
        <a:xfrm>
          <a:off x="4686300" y="1201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70640</xdr:rowOff>
    </xdr:from>
    <xdr:to>
      <xdr:col>24</xdr:col>
      <xdr:colOff>152400</xdr:colOff>
      <xdr:row>71</xdr:row>
      <xdr:rowOff>70640</xdr:rowOff>
    </xdr:to>
    <xdr:cxnSp macro="">
      <xdr:nvCxnSpPr>
        <xdr:cNvPr id="177" name="直線コネクタ 176"/>
        <xdr:cNvCxnSpPr/>
      </xdr:nvCxnSpPr>
      <xdr:spPr>
        <a:xfrm>
          <a:off x="4546600" y="1224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107651</xdr:rowOff>
    </xdr:from>
    <xdr:to>
      <xdr:col>24</xdr:col>
      <xdr:colOff>63500</xdr:colOff>
      <xdr:row>78</xdr:row>
      <xdr:rowOff>118966</xdr:rowOff>
    </xdr:to>
    <xdr:cxnSp macro="">
      <xdr:nvCxnSpPr>
        <xdr:cNvPr id="178" name="直線コネクタ 177"/>
        <xdr:cNvCxnSpPr/>
      </xdr:nvCxnSpPr>
      <xdr:spPr>
        <a:xfrm>
          <a:off x="3797300" y="13480751"/>
          <a:ext cx="838200" cy="1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87957</xdr:rowOff>
    </xdr:from>
    <xdr:ext cx="469744" cy="259045"/>
    <xdr:sp macro="" textlink="">
      <xdr:nvSpPr>
        <xdr:cNvPr id="179" name="維持補修費平均値テキスト"/>
        <xdr:cNvSpPr txBox="1"/>
      </xdr:nvSpPr>
      <xdr:spPr>
        <a:xfrm>
          <a:off x="4686300" y="1311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65080</xdr:rowOff>
    </xdr:from>
    <xdr:to>
      <xdr:col>24</xdr:col>
      <xdr:colOff>114300</xdr:colOff>
      <xdr:row>77</xdr:row>
      <xdr:rowOff>166680</xdr:rowOff>
    </xdr:to>
    <xdr:sp macro="" textlink="">
      <xdr:nvSpPr>
        <xdr:cNvPr id="180" name="フローチャート: 判断 179"/>
        <xdr:cNvSpPr/>
      </xdr:nvSpPr>
      <xdr:spPr>
        <a:xfrm>
          <a:off x="45847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85705</xdr:rowOff>
    </xdr:from>
    <xdr:to>
      <xdr:col>19</xdr:col>
      <xdr:colOff>177800</xdr:colOff>
      <xdr:row>78</xdr:row>
      <xdr:rowOff>107651</xdr:rowOff>
    </xdr:to>
    <xdr:cxnSp macro="">
      <xdr:nvCxnSpPr>
        <xdr:cNvPr id="181" name="直線コネクタ 180"/>
        <xdr:cNvCxnSpPr/>
      </xdr:nvCxnSpPr>
      <xdr:spPr>
        <a:xfrm>
          <a:off x="2908300" y="13458805"/>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63571</xdr:rowOff>
    </xdr:from>
    <xdr:to>
      <xdr:col>20</xdr:col>
      <xdr:colOff>38100</xdr:colOff>
      <xdr:row>77</xdr:row>
      <xdr:rowOff>165171</xdr:rowOff>
    </xdr:to>
    <xdr:sp macro="" textlink="">
      <xdr:nvSpPr>
        <xdr:cNvPr id="182" name="フローチャート: 判断 181"/>
        <xdr:cNvSpPr/>
      </xdr:nvSpPr>
      <xdr:spPr>
        <a:xfrm>
          <a:off x="3746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10248</xdr:rowOff>
    </xdr:from>
    <xdr:ext cx="469744" cy="259045"/>
    <xdr:sp macro="" textlink="">
      <xdr:nvSpPr>
        <xdr:cNvPr id="183" name="テキスト ボックス 182"/>
        <xdr:cNvSpPr txBox="1"/>
      </xdr:nvSpPr>
      <xdr:spPr>
        <a:xfrm>
          <a:off x="3562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85705</xdr:rowOff>
    </xdr:from>
    <xdr:to>
      <xdr:col>15</xdr:col>
      <xdr:colOff>50800</xdr:colOff>
      <xdr:row>78</xdr:row>
      <xdr:rowOff>107490</xdr:rowOff>
    </xdr:to>
    <xdr:cxnSp macro="">
      <xdr:nvCxnSpPr>
        <xdr:cNvPr id="184" name="直線コネクタ 183"/>
        <xdr:cNvCxnSpPr/>
      </xdr:nvCxnSpPr>
      <xdr:spPr>
        <a:xfrm flipV="1">
          <a:off x="2019300" y="13458805"/>
          <a:ext cx="889000" cy="2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76716</xdr:rowOff>
    </xdr:from>
    <xdr:to>
      <xdr:col>15</xdr:col>
      <xdr:colOff>101600</xdr:colOff>
      <xdr:row>78</xdr:row>
      <xdr:rowOff>6866</xdr:rowOff>
    </xdr:to>
    <xdr:sp macro="" textlink="">
      <xdr:nvSpPr>
        <xdr:cNvPr id="185" name="フローチャート: 判断 184"/>
        <xdr:cNvSpPr/>
      </xdr:nvSpPr>
      <xdr:spPr>
        <a:xfrm>
          <a:off x="2857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23393</xdr:rowOff>
    </xdr:from>
    <xdr:ext cx="469744" cy="259045"/>
    <xdr:sp macro="" textlink="">
      <xdr:nvSpPr>
        <xdr:cNvPr id="186" name="テキスト ボックス 185"/>
        <xdr:cNvSpPr txBox="1"/>
      </xdr:nvSpPr>
      <xdr:spPr>
        <a:xfrm>
          <a:off x="2673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102530</xdr:rowOff>
    </xdr:from>
    <xdr:to>
      <xdr:col>10</xdr:col>
      <xdr:colOff>114300</xdr:colOff>
      <xdr:row>78</xdr:row>
      <xdr:rowOff>107490</xdr:rowOff>
    </xdr:to>
    <xdr:cxnSp macro="">
      <xdr:nvCxnSpPr>
        <xdr:cNvPr id="187" name="直線コネクタ 186"/>
        <xdr:cNvCxnSpPr/>
      </xdr:nvCxnSpPr>
      <xdr:spPr>
        <a:xfrm>
          <a:off x="1130300" y="13475630"/>
          <a:ext cx="889000" cy="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113178</xdr:rowOff>
    </xdr:from>
    <xdr:to>
      <xdr:col>10</xdr:col>
      <xdr:colOff>165100</xdr:colOff>
      <xdr:row>78</xdr:row>
      <xdr:rowOff>43328</xdr:rowOff>
    </xdr:to>
    <xdr:sp macro="" textlink="">
      <xdr:nvSpPr>
        <xdr:cNvPr id="188" name="フローチャート: 判断 187"/>
        <xdr:cNvSpPr/>
      </xdr:nvSpPr>
      <xdr:spPr>
        <a:xfrm>
          <a:off x="1968500" y="133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59855</xdr:rowOff>
    </xdr:from>
    <xdr:ext cx="469744" cy="259045"/>
    <xdr:sp macro="" textlink="">
      <xdr:nvSpPr>
        <xdr:cNvPr id="189" name="テキスト ボックス 188"/>
        <xdr:cNvSpPr txBox="1"/>
      </xdr:nvSpPr>
      <xdr:spPr>
        <a:xfrm>
          <a:off x="1784428" y="130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119555</xdr:rowOff>
    </xdr:from>
    <xdr:to>
      <xdr:col>6</xdr:col>
      <xdr:colOff>38100</xdr:colOff>
      <xdr:row>78</xdr:row>
      <xdr:rowOff>49705</xdr:rowOff>
    </xdr:to>
    <xdr:sp macro="" textlink="">
      <xdr:nvSpPr>
        <xdr:cNvPr id="190" name="フローチャート: 判断 189"/>
        <xdr:cNvSpPr/>
      </xdr:nvSpPr>
      <xdr:spPr>
        <a:xfrm>
          <a:off x="1079500" y="13321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66232</xdr:rowOff>
    </xdr:from>
    <xdr:ext cx="469744" cy="259045"/>
    <xdr:sp macro="" textlink="">
      <xdr:nvSpPr>
        <xdr:cNvPr id="191" name="テキスト ボックス 190"/>
        <xdr:cNvSpPr txBox="1"/>
      </xdr:nvSpPr>
      <xdr:spPr>
        <a:xfrm>
          <a:off x="895428" y="1309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68166</xdr:rowOff>
    </xdr:from>
    <xdr:to>
      <xdr:col>24</xdr:col>
      <xdr:colOff>114300</xdr:colOff>
      <xdr:row>78</xdr:row>
      <xdr:rowOff>169766</xdr:rowOff>
    </xdr:to>
    <xdr:sp macro="" textlink="">
      <xdr:nvSpPr>
        <xdr:cNvPr id="197" name="楕円 196"/>
        <xdr:cNvSpPr/>
      </xdr:nvSpPr>
      <xdr:spPr>
        <a:xfrm>
          <a:off x="4584700" y="1344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154543</xdr:rowOff>
    </xdr:from>
    <xdr:ext cx="378565" cy="259045"/>
    <xdr:sp macro="" textlink="">
      <xdr:nvSpPr>
        <xdr:cNvPr id="198" name="維持補修費該当値テキスト"/>
        <xdr:cNvSpPr txBox="1"/>
      </xdr:nvSpPr>
      <xdr:spPr>
        <a:xfrm>
          <a:off x="4686300" y="13356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56851</xdr:rowOff>
    </xdr:from>
    <xdr:to>
      <xdr:col>20</xdr:col>
      <xdr:colOff>38100</xdr:colOff>
      <xdr:row>78</xdr:row>
      <xdr:rowOff>158451</xdr:rowOff>
    </xdr:to>
    <xdr:sp macro="" textlink="">
      <xdr:nvSpPr>
        <xdr:cNvPr id="199" name="楕円 198"/>
        <xdr:cNvSpPr/>
      </xdr:nvSpPr>
      <xdr:spPr>
        <a:xfrm>
          <a:off x="3746500" y="1342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149578</xdr:rowOff>
    </xdr:from>
    <xdr:ext cx="469744" cy="259045"/>
    <xdr:sp macro="" textlink="">
      <xdr:nvSpPr>
        <xdr:cNvPr id="200" name="テキスト ボックス 199"/>
        <xdr:cNvSpPr txBox="1"/>
      </xdr:nvSpPr>
      <xdr:spPr>
        <a:xfrm>
          <a:off x="3562428" y="1352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34905</xdr:rowOff>
    </xdr:from>
    <xdr:to>
      <xdr:col>15</xdr:col>
      <xdr:colOff>101600</xdr:colOff>
      <xdr:row>78</xdr:row>
      <xdr:rowOff>136505</xdr:rowOff>
    </xdr:to>
    <xdr:sp macro="" textlink="">
      <xdr:nvSpPr>
        <xdr:cNvPr id="201" name="楕円 200"/>
        <xdr:cNvSpPr/>
      </xdr:nvSpPr>
      <xdr:spPr>
        <a:xfrm>
          <a:off x="2857500" y="134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127632</xdr:rowOff>
    </xdr:from>
    <xdr:ext cx="469744" cy="259045"/>
    <xdr:sp macro="" textlink="">
      <xdr:nvSpPr>
        <xdr:cNvPr id="202" name="テキスト ボックス 201"/>
        <xdr:cNvSpPr txBox="1"/>
      </xdr:nvSpPr>
      <xdr:spPr>
        <a:xfrm>
          <a:off x="2673428" y="1350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56690</xdr:rowOff>
    </xdr:from>
    <xdr:to>
      <xdr:col>10</xdr:col>
      <xdr:colOff>165100</xdr:colOff>
      <xdr:row>78</xdr:row>
      <xdr:rowOff>158290</xdr:rowOff>
    </xdr:to>
    <xdr:sp macro="" textlink="">
      <xdr:nvSpPr>
        <xdr:cNvPr id="203" name="楕円 202"/>
        <xdr:cNvSpPr/>
      </xdr:nvSpPr>
      <xdr:spPr>
        <a:xfrm>
          <a:off x="1968500" y="1342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149417</xdr:rowOff>
    </xdr:from>
    <xdr:ext cx="469744" cy="259045"/>
    <xdr:sp macro="" textlink="">
      <xdr:nvSpPr>
        <xdr:cNvPr id="204" name="テキスト ボックス 203"/>
        <xdr:cNvSpPr txBox="1"/>
      </xdr:nvSpPr>
      <xdr:spPr>
        <a:xfrm>
          <a:off x="1784428" y="13522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51730</xdr:rowOff>
    </xdr:from>
    <xdr:to>
      <xdr:col>6</xdr:col>
      <xdr:colOff>38100</xdr:colOff>
      <xdr:row>78</xdr:row>
      <xdr:rowOff>153330</xdr:rowOff>
    </xdr:to>
    <xdr:sp macro="" textlink="">
      <xdr:nvSpPr>
        <xdr:cNvPr id="205" name="楕円 204"/>
        <xdr:cNvSpPr/>
      </xdr:nvSpPr>
      <xdr:spPr>
        <a:xfrm>
          <a:off x="1079500" y="134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144457</xdr:rowOff>
    </xdr:from>
    <xdr:ext cx="469744" cy="259045"/>
    <xdr:sp macro="" textlink="">
      <xdr:nvSpPr>
        <xdr:cNvPr id="206" name="テキスト ボックス 205"/>
        <xdr:cNvSpPr txBox="1"/>
      </xdr:nvSpPr>
      <xdr:spPr>
        <a:xfrm>
          <a:off x="895428" y="135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138418</xdr:rowOff>
    </xdr:from>
    <xdr:to>
      <xdr:col>24</xdr:col>
      <xdr:colOff>62865</xdr:colOff>
      <xdr:row>98</xdr:row>
      <xdr:rowOff>87846</xdr:rowOff>
    </xdr:to>
    <xdr:cxnSp macro="">
      <xdr:nvCxnSpPr>
        <xdr:cNvPr id="231" name="直線コネクタ 230"/>
        <xdr:cNvCxnSpPr/>
      </xdr:nvCxnSpPr>
      <xdr:spPr>
        <a:xfrm flipV="1">
          <a:off x="4633595" y="15568918"/>
          <a:ext cx="1270" cy="1321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91673</xdr:rowOff>
    </xdr:from>
    <xdr:ext cx="534377" cy="259045"/>
    <xdr:sp macro="" textlink="">
      <xdr:nvSpPr>
        <xdr:cNvPr id="232" name="扶助費最小値テキスト"/>
        <xdr:cNvSpPr txBox="1"/>
      </xdr:nvSpPr>
      <xdr:spPr>
        <a:xfrm>
          <a:off x="4686300" y="1689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87846</xdr:rowOff>
    </xdr:from>
    <xdr:to>
      <xdr:col>24</xdr:col>
      <xdr:colOff>152400</xdr:colOff>
      <xdr:row>98</xdr:row>
      <xdr:rowOff>87846</xdr:rowOff>
    </xdr:to>
    <xdr:cxnSp macro="">
      <xdr:nvCxnSpPr>
        <xdr:cNvPr id="233" name="直線コネクタ 232"/>
        <xdr:cNvCxnSpPr/>
      </xdr:nvCxnSpPr>
      <xdr:spPr>
        <a:xfrm>
          <a:off x="4546600" y="16889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85095</xdr:rowOff>
    </xdr:from>
    <xdr:ext cx="599010" cy="259045"/>
    <xdr:sp macro="" textlink="">
      <xdr:nvSpPr>
        <xdr:cNvPr id="234" name="扶助費最大値テキスト"/>
        <xdr:cNvSpPr txBox="1"/>
      </xdr:nvSpPr>
      <xdr:spPr>
        <a:xfrm>
          <a:off x="4686300" y="15344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138418</xdr:rowOff>
    </xdr:from>
    <xdr:to>
      <xdr:col>24</xdr:col>
      <xdr:colOff>152400</xdr:colOff>
      <xdr:row>90</xdr:row>
      <xdr:rowOff>138418</xdr:rowOff>
    </xdr:to>
    <xdr:cxnSp macro="">
      <xdr:nvCxnSpPr>
        <xdr:cNvPr id="235" name="直線コネクタ 234"/>
        <xdr:cNvCxnSpPr/>
      </xdr:nvCxnSpPr>
      <xdr:spPr>
        <a:xfrm>
          <a:off x="4546600" y="15568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51778</xdr:rowOff>
    </xdr:from>
    <xdr:to>
      <xdr:col>24</xdr:col>
      <xdr:colOff>63500</xdr:colOff>
      <xdr:row>95</xdr:row>
      <xdr:rowOff>77229</xdr:rowOff>
    </xdr:to>
    <xdr:cxnSp macro="">
      <xdr:nvCxnSpPr>
        <xdr:cNvPr id="236" name="直線コネクタ 235"/>
        <xdr:cNvCxnSpPr/>
      </xdr:nvCxnSpPr>
      <xdr:spPr>
        <a:xfrm>
          <a:off x="3797300" y="16168078"/>
          <a:ext cx="838200" cy="19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159351</xdr:rowOff>
    </xdr:from>
    <xdr:ext cx="534377" cy="259045"/>
    <xdr:sp macro="" textlink="">
      <xdr:nvSpPr>
        <xdr:cNvPr id="237" name="扶助費平均値テキスト"/>
        <xdr:cNvSpPr txBox="1"/>
      </xdr:nvSpPr>
      <xdr:spPr>
        <a:xfrm>
          <a:off x="4686300" y="161042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136474</xdr:rowOff>
    </xdr:from>
    <xdr:to>
      <xdr:col>24</xdr:col>
      <xdr:colOff>114300</xdr:colOff>
      <xdr:row>95</xdr:row>
      <xdr:rowOff>66624</xdr:rowOff>
    </xdr:to>
    <xdr:sp macro="" textlink="">
      <xdr:nvSpPr>
        <xdr:cNvPr id="238" name="フローチャート: 判断 237"/>
        <xdr:cNvSpPr/>
      </xdr:nvSpPr>
      <xdr:spPr>
        <a:xfrm>
          <a:off x="4584700" y="1625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51778</xdr:rowOff>
    </xdr:from>
    <xdr:to>
      <xdr:col>19</xdr:col>
      <xdr:colOff>177800</xdr:colOff>
      <xdr:row>96</xdr:row>
      <xdr:rowOff>31928</xdr:rowOff>
    </xdr:to>
    <xdr:cxnSp macro="">
      <xdr:nvCxnSpPr>
        <xdr:cNvPr id="239" name="直線コネクタ 238"/>
        <xdr:cNvCxnSpPr/>
      </xdr:nvCxnSpPr>
      <xdr:spPr>
        <a:xfrm flipV="1">
          <a:off x="2908300" y="16168078"/>
          <a:ext cx="889000" cy="32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17030</xdr:rowOff>
    </xdr:from>
    <xdr:to>
      <xdr:col>20</xdr:col>
      <xdr:colOff>38100</xdr:colOff>
      <xdr:row>94</xdr:row>
      <xdr:rowOff>118630</xdr:rowOff>
    </xdr:to>
    <xdr:sp macro="" textlink="">
      <xdr:nvSpPr>
        <xdr:cNvPr id="240" name="フローチャート: 判断 239"/>
        <xdr:cNvSpPr/>
      </xdr:nvSpPr>
      <xdr:spPr>
        <a:xfrm>
          <a:off x="3746500" y="16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109757</xdr:rowOff>
    </xdr:from>
    <xdr:ext cx="534377" cy="259045"/>
    <xdr:sp macro="" textlink="">
      <xdr:nvSpPr>
        <xdr:cNvPr id="241" name="テキスト ボックス 240"/>
        <xdr:cNvSpPr txBox="1"/>
      </xdr:nvSpPr>
      <xdr:spPr>
        <a:xfrm>
          <a:off x="3530111" y="1622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31928</xdr:rowOff>
    </xdr:from>
    <xdr:to>
      <xdr:col>15</xdr:col>
      <xdr:colOff>50800</xdr:colOff>
      <xdr:row>96</xdr:row>
      <xdr:rowOff>56401</xdr:rowOff>
    </xdr:to>
    <xdr:cxnSp macro="">
      <xdr:nvCxnSpPr>
        <xdr:cNvPr id="242" name="直線コネクタ 241"/>
        <xdr:cNvCxnSpPr/>
      </xdr:nvCxnSpPr>
      <xdr:spPr>
        <a:xfrm flipV="1">
          <a:off x="2019300" y="16491128"/>
          <a:ext cx="889000" cy="2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145059</xdr:rowOff>
    </xdr:from>
    <xdr:to>
      <xdr:col>15</xdr:col>
      <xdr:colOff>101600</xdr:colOff>
      <xdr:row>96</xdr:row>
      <xdr:rowOff>75209</xdr:rowOff>
    </xdr:to>
    <xdr:sp macro="" textlink="">
      <xdr:nvSpPr>
        <xdr:cNvPr id="243" name="フローチャート: 判断 242"/>
        <xdr:cNvSpPr/>
      </xdr:nvSpPr>
      <xdr:spPr>
        <a:xfrm>
          <a:off x="2857500" y="1643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91736</xdr:rowOff>
    </xdr:from>
    <xdr:ext cx="534377" cy="259045"/>
    <xdr:sp macro="" textlink="">
      <xdr:nvSpPr>
        <xdr:cNvPr id="244" name="テキスト ボックス 243"/>
        <xdr:cNvSpPr txBox="1"/>
      </xdr:nvSpPr>
      <xdr:spPr>
        <a:xfrm>
          <a:off x="2641111" y="1620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56401</xdr:rowOff>
    </xdr:from>
    <xdr:to>
      <xdr:col>10</xdr:col>
      <xdr:colOff>114300</xdr:colOff>
      <xdr:row>96</xdr:row>
      <xdr:rowOff>119914</xdr:rowOff>
    </xdr:to>
    <xdr:cxnSp macro="">
      <xdr:nvCxnSpPr>
        <xdr:cNvPr id="245" name="直線コネクタ 244"/>
        <xdr:cNvCxnSpPr/>
      </xdr:nvCxnSpPr>
      <xdr:spPr>
        <a:xfrm flipV="1">
          <a:off x="1130300" y="16515601"/>
          <a:ext cx="889000" cy="6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141833</xdr:rowOff>
    </xdr:from>
    <xdr:to>
      <xdr:col>10</xdr:col>
      <xdr:colOff>165100</xdr:colOff>
      <xdr:row>96</xdr:row>
      <xdr:rowOff>71983</xdr:rowOff>
    </xdr:to>
    <xdr:sp macro="" textlink="">
      <xdr:nvSpPr>
        <xdr:cNvPr id="246" name="フローチャート: 判断 245"/>
        <xdr:cNvSpPr/>
      </xdr:nvSpPr>
      <xdr:spPr>
        <a:xfrm>
          <a:off x="1968500" y="1642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88510</xdr:rowOff>
    </xdr:from>
    <xdr:ext cx="534377" cy="259045"/>
    <xdr:sp macro="" textlink="">
      <xdr:nvSpPr>
        <xdr:cNvPr id="247" name="テキスト ボックス 246"/>
        <xdr:cNvSpPr txBox="1"/>
      </xdr:nvSpPr>
      <xdr:spPr>
        <a:xfrm>
          <a:off x="1752111" y="16204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4204</xdr:rowOff>
    </xdr:from>
    <xdr:to>
      <xdr:col>6</xdr:col>
      <xdr:colOff>38100</xdr:colOff>
      <xdr:row>96</xdr:row>
      <xdr:rowOff>105804</xdr:rowOff>
    </xdr:to>
    <xdr:sp macro="" textlink="">
      <xdr:nvSpPr>
        <xdr:cNvPr id="248" name="フローチャート: 判断 247"/>
        <xdr:cNvSpPr/>
      </xdr:nvSpPr>
      <xdr:spPr>
        <a:xfrm>
          <a:off x="1079500" y="16463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122331</xdr:rowOff>
    </xdr:from>
    <xdr:ext cx="534377" cy="259045"/>
    <xdr:sp macro="" textlink="">
      <xdr:nvSpPr>
        <xdr:cNvPr id="249" name="テキスト ボックス 248"/>
        <xdr:cNvSpPr txBox="1"/>
      </xdr:nvSpPr>
      <xdr:spPr>
        <a:xfrm>
          <a:off x="863111" y="1623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26429</xdr:rowOff>
    </xdr:from>
    <xdr:to>
      <xdr:col>24</xdr:col>
      <xdr:colOff>114300</xdr:colOff>
      <xdr:row>95</xdr:row>
      <xdr:rowOff>128029</xdr:rowOff>
    </xdr:to>
    <xdr:sp macro="" textlink="">
      <xdr:nvSpPr>
        <xdr:cNvPr id="255" name="楕円 254"/>
        <xdr:cNvSpPr/>
      </xdr:nvSpPr>
      <xdr:spPr>
        <a:xfrm>
          <a:off x="4584700" y="1631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4856</xdr:rowOff>
    </xdr:from>
    <xdr:ext cx="534377" cy="259045"/>
    <xdr:sp macro="" textlink="">
      <xdr:nvSpPr>
        <xdr:cNvPr id="256" name="扶助費該当値テキスト"/>
        <xdr:cNvSpPr txBox="1"/>
      </xdr:nvSpPr>
      <xdr:spPr>
        <a:xfrm>
          <a:off x="4686300" y="1629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978</xdr:rowOff>
    </xdr:from>
    <xdr:to>
      <xdr:col>20</xdr:col>
      <xdr:colOff>38100</xdr:colOff>
      <xdr:row>94</xdr:row>
      <xdr:rowOff>102578</xdr:rowOff>
    </xdr:to>
    <xdr:sp macro="" textlink="">
      <xdr:nvSpPr>
        <xdr:cNvPr id="257" name="楕円 256"/>
        <xdr:cNvSpPr/>
      </xdr:nvSpPr>
      <xdr:spPr>
        <a:xfrm>
          <a:off x="3746500" y="1611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119105</xdr:rowOff>
    </xdr:from>
    <xdr:ext cx="534377" cy="259045"/>
    <xdr:sp macro="" textlink="">
      <xdr:nvSpPr>
        <xdr:cNvPr id="258" name="テキスト ボックス 257"/>
        <xdr:cNvSpPr txBox="1"/>
      </xdr:nvSpPr>
      <xdr:spPr>
        <a:xfrm>
          <a:off x="3530111" y="1589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152578</xdr:rowOff>
    </xdr:from>
    <xdr:to>
      <xdr:col>15</xdr:col>
      <xdr:colOff>101600</xdr:colOff>
      <xdr:row>96</xdr:row>
      <xdr:rowOff>82728</xdr:rowOff>
    </xdr:to>
    <xdr:sp macro="" textlink="">
      <xdr:nvSpPr>
        <xdr:cNvPr id="259" name="楕円 258"/>
        <xdr:cNvSpPr/>
      </xdr:nvSpPr>
      <xdr:spPr>
        <a:xfrm>
          <a:off x="2857500" y="1644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73855</xdr:rowOff>
    </xdr:from>
    <xdr:ext cx="534377" cy="259045"/>
    <xdr:sp macro="" textlink="">
      <xdr:nvSpPr>
        <xdr:cNvPr id="260" name="テキスト ボックス 259"/>
        <xdr:cNvSpPr txBox="1"/>
      </xdr:nvSpPr>
      <xdr:spPr>
        <a:xfrm>
          <a:off x="2641111" y="16533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5601</xdr:rowOff>
    </xdr:from>
    <xdr:to>
      <xdr:col>10</xdr:col>
      <xdr:colOff>165100</xdr:colOff>
      <xdr:row>96</xdr:row>
      <xdr:rowOff>107201</xdr:rowOff>
    </xdr:to>
    <xdr:sp macro="" textlink="">
      <xdr:nvSpPr>
        <xdr:cNvPr id="261" name="楕円 260"/>
        <xdr:cNvSpPr/>
      </xdr:nvSpPr>
      <xdr:spPr>
        <a:xfrm>
          <a:off x="1968500" y="1646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98328</xdr:rowOff>
    </xdr:from>
    <xdr:ext cx="534377" cy="259045"/>
    <xdr:sp macro="" textlink="">
      <xdr:nvSpPr>
        <xdr:cNvPr id="262" name="テキスト ボックス 261"/>
        <xdr:cNvSpPr txBox="1"/>
      </xdr:nvSpPr>
      <xdr:spPr>
        <a:xfrm>
          <a:off x="1752111" y="1655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69114</xdr:rowOff>
    </xdr:from>
    <xdr:to>
      <xdr:col>6</xdr:col>
      <xdr:colOff>38100</xdr:colOff>
      <xdr:row>96</xdr:row>
      <xdr:rowOff>170714</xdr:rowOff>
    </xdr:to>
    <xdr:sp macro="" textlink="">
      <xdr:nvSpPr>
        <xdr:cNvPr id="263" name="楕円 262"/>
        <xdr:cNvSpPr/>
      </xdr:nvSpPr>
      <xdr:spPr>
        <a:xfrm>
          <a:off x="1079500" y="1652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161841</xdr:rowOff>
    </xdr:from>
    <xdr:ext cx="534377" cy="259045"/>
    <xdr:sp macro="" textlink="">
      <xdr:nvSpPr>
        <xdr:cNvPr id="264" name="テキスト ボックス 263"/>
        <xdr:cNvSpPr txBox="1"/>
      </xdr:nvSpPr>
      <xdr:spPr>
        <a:xfrm>
          <a:off x="863111" y="1662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59073</xdr:rowOff>
    </xdr:from>
    <xdr:to>
      <xdr:col>54</xdr:col>
      <xdr:colOff>189865</xdr:colOff>
      <xdr:row>37</xdr:row>
      <xdr:rowOff>136170</xdr:rowOff>
    </xdr:to>
    <xdr:cxnSp macro="">
      <xdr:nvCxnSpPr>
        <xdr:cNvPr id="286" name="直線コネクタ 285"/>
        <xdr:cNvCxnSpPr/>
      </xdr:nvCxnSpPr>
      <xdr:spPr>
        <a:xfrm flipV="1">
          <a:off x="10475595" y="5545473"/>
          <a:ext cx="1270" cy="934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139998</xdr:rowOff>
    </xdr:from>
    <xdr:ext cx="534377" cy="259045"/>
    <xdr:sp macro="" textlink="">
      <xdr:nvSpPr>
        <xdr:cNvPr id="287" name="補助費等最小値テキスト"/>
        <xdr:cNvSpPr txBox="1"/>
      </xdr:nvSpPr>
      <xdr:spPr>
        <a:xfrm>
          <a:off x="10528300" y="648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136170</xdr:rowOff>
    </xdr:from>
    <xdr:to>
      <xdr:col>55</xdr:col>
      <xdr:colOff>88900</xdr:colOff>
      <xdr:row>37</xdr:row>
      <xdr:rowOff>136170</xdr:rowOff>
    </xdr:to>
    <xdr:cxnSp macro="">
      <xdr:nvCxnSpPr>
        <xdr:cNvPr id="288" name="直線コネクタ 287"/>
        <xdr:cNvCxnSpPr/>
      </xdr:nvCxnSpPr>
      <xdr:spPr>
        <a:xfrm>
          <a:off x="10388600" y="647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5750</xdr:rowOff>
    </xdr:from>
    <xdr:ext cx="599010" cy="259045"/>
    <xdr:sp macro="" textlink="">
      <xdr:nvSpPr>
        <xdr:cNvPr id="289" name="補助費等最大値テキスト"/>
        <xdr:cNvSpPr txBox="1"/>
      </xdr:nvSpPr>
      <xdr:spPr>
        <a:xfrm>
          <a:off x="10528300" y="5320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59073</xdr:rowOff>
    </xdr:from>
    <xdr:to>
      <xdr:col>55</xdr:col>
      <xdr:colOff>88900</xdr:colOff>
      <xdr:row>32</xdr:row>
      <xdr:rowOff>59073</xdr:rowOff>
    </xdr:to>
    <xdr:cxnSp macro="">
      <xdr:nvCxnSpPr>
        <xdr:cNvPr id="290" name="直線コネクタ 289"/>
        <xdr:cNvCxnSpPr/>
      </xdr:nvCxnSpPr>
      <xdr:spPr>
        <a:xfrm>
          <a:off x="10388600" y="5545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169729</xdr:rowOff>
    </xdr:from>
    <xdr:to>
      <xdr:col>55</xdr:col>
      <xdr:colOff>0</xdr:colOff>
      <xdr:row>37</xdr:row>
      <xdr:rowOff>40853</xdr:rowOff>
    </xdr:to>
    <xdr:cxnSp macro="">
      <xdr:nvCxnSpPr>
        <xdr:cNvPr id="291" name="直線コネクタ 290"/>
        <xdr:cNvCxnSpPr/>
      </xdr:nvCxnSpPr>
      <xdr:spPr>
        <a:xfrm flipV="1">
          <a:off x="9639300" y="6341929"/>
          <a:ext cx="838200" cy="4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12788</xdr:rowOff>
    </xdr:from>
    <xdr:ext cx="534377" cy="259045"/>
    <xdr:sp macro="" textlink="">
      <xdr:nvSpPr>
        <xdr:cNvPr id="292" name="補助費等平均値テキスト"/>
        <xdr:cNvSpPr txBox="1"/>
      </xdr:nvSpPr>
      <xdr:spPr>
        <a:xfrm>
          <a:off x="10528300" y="6013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161361</xdr:rowOff>
    </xdr:from>
    <xdr:to>
      <xdr:col>55</xdr:col>
      <xdr:colOff>50800</xdr:colOff>
      <xdr:row>36</xdr:row>
      <xdr:rowOff>91511</xdr:rowOff>
    </xdr:to>
    <xdr:sp macro="" textlink="">
      <xdr:nvSpPr>
        <xdr:cNvPr id="293" name="フローチャート: 判断 292"/>
        <xdr:cNvSpPr/>
      </xdr:nvSpPr>
      <xdr:spPr>
        <a:xfrm>
          <a:off x="10426700" y="616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99339</xdr:rowOff>
    </xdr:from>
    <xdr:to>
      <xdr:col>50</xdr:col>
      <xdr:colOff>114300</xdr:colOff>
      <xdr:row>37</xdr:row>
      <xdr:rowOff>40853</xdr:rowOff>
    </xdr:to>
    <xdr:cxnSp macro="">
      <xdr:nvCxnSpPr>
        <xdr:cNvPr id="294" name="直線コネクタ 293"/>
        <xdr:cNvCxnSpPr/>
      </xdr:nvCxnSpPr>
      <xdr:spPr>
        <a:xfrm>
          <a:off x="8750300" y="5928639"/>
          <a:ext cx="889000" cy="45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34589</xdr:rowOff>
    </xdr:from>
    <xdr:to>
      <xdr:col>50</xdr:col>
      <xdr:colOff>165100</xdr:colOff>
      <xdr:row>36</xdr:row>
      <xdr:rowOff>136189</xdr:rowOff>
    </xdr:to>
    <xdr:sp macro="" textlink="">
      <xdr:nvSpPr>
        <xdr:cNvPr id="295" name="フローチャート: 判断 294"/>
        <xdr:cNvSpPr/>
      </xdr:nvSpPr>
      <xdr:spPr>
        <a:xfrm>
          <a:off x="9588500" y="6206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152716</xdr:rowOff>
    </xdr:from>
    <xdr:ext cx="534377" cy="259045"/>
    <xdr:sp macro="" textlink="">
      <xdr:nvSpPr>
        <xdr:cNvPr id="296" name="テキスト ボックス 295"/>
        <xdr:cNvSpPr txBox="1"/>
      </xdr:nvSpPr>
      <xdr:spPr>
        <a:xfrm>
          <a:off x="9372111" y="598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99339</xdr:rowOff>
    </xdr:from>
    <xdr:to>
      <xdr:col>45</xdr:col>
      <xdr:colOff>177800</xdr:colOff>
      <xdr:row>37</xdr:row>
      <xdr:rowOff>83304</xdr:rowOff>
    </xdr:to>
    <xdr:cxnSp macro="">
      <xdr:nvCxnSpPr>
        <xdr:cNvPr id="297" name="直線コネクタ 296"/>
        <xdr:cNvCxnSpPr/>
      </xdr:nvCxnSpPr>
      <xdr:spPr>
        <a:xfrm flipV="1">
          <a:off x="7861300" y="5928639"/>
          <a:ext cx="889000" cy="498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75673</xdr:rowOff>
    </xdr:from>
    <xdr:to>
      <xdr:col>46</xdr:col>
      <xdr:colOff>38100</xdr:colOff>
      <xdr:row>34</xdr:row>
      <xdr:rowOff>5823</xdr:rowOff>
    </xdr:to>
    <xdr:sp macro="" textlink="">
      <xdr:nvSpPr>
        <xdr:cNvPr id="298" name="フローチャート: 判断 297"/>
        <xdr:cNvSpPr/>
      </xdr:nvSpPr>
      <xdr:spPr>
        <a:xfrm>
          <a:off x="8699500" y="57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22350</xdr:rowOff>
    </xdr:from>
    <xdr:ext cx="599010" cy="259045"/>
    <xdr:sp macro="" textlink="">
      <xdr:nvSpPr>
        <xdr:cNvPr id="299" name="テキスト ボックス 298"/>
        <xdr:cNvSpPr txBox="1"/>
      </xdr:nvSpPr>
      <xdr:spPr>
        <a:xfrm>
          <a:off x="8450795" y="5508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80456</xdr:rowOff>
    </xdr:from>
    <xdr:to>
      <xdr:col>41</xdr:col>
      <xdr:colOff>50800</xdr:colOff>
      <xdr:row>37</xdr:row>
      <xdr:rowOff>83304</xdr:rowOff>
    </xdr:to>
    <xdr:cxnSp macro="">
      <xdr:nvCxnSpPr>
        <xdr:cNvPr id="300" name="直線コネクタ 299"/>
        <xdr:cNvCxnSpPr/>
      </xdr:nvCxnSpPr>
      <xdr:spPr>
        <a:xfrm>
          <a:off x="6972300" y="6424106"/>
          <a:ext cx="889000" cy="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111111</xdr:rowOff>
    </xdr:from>
    <xdr:to>
      <xdr:col>41</xdr:col>
      <xdr:colOff>101600</xdr:colOff>
      <xdr:row>37</xdr:row>
      <xdr:rowOff>41261</xdr:rowOff>
    </xdr:to>
    <xdr:sp macro="" textlink="">
      <xdr:nvSpPr>
        <xdr:cNvPr id="301" name="フローチャート: 判断 300"/>
        <xdr:cNvSpPr/>
      </xdr:nvSpPr>
      <xdr:spPr>
        <a:xfrm>
          <a:off x="7810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57788</xdr:rowOff>
    </xdr:from>
    <xdr:ext cx="534377" cy="259045"/>
    <xdr:sp macro="" textlink="">
      <xdr:nvSpPr>
        <xdr:cNvPr id="302" name="テキスト ボックス 301"/>
        <xdr:cNvSpPr txBox="1"/>
      </xdr:nvSpPr>
      <xdr:spPr>
        <a:xfrm>
          <a:off x="7594111" y="605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112839</xdr:rowOff>
    </xdr:from>
    <xdr:to>
      <xdr:col>36</xdr:col>
      <xdr:colOff>165100</xdr:colOff>
      <xdr:row>37</xdr:row>
      <xdr:rowOff>42989</xdr:rowOff>
    </xdr:to>
    <xdr:sp macro="" textlink="">
      <xdr:nvSpPr>
        <xdr:cNvPr id="303" name="フローチャート: 判断 302"/>
        <xdr:cNvSpPr/>
      </xdr:nvSpPr>
      <xdr:spPr>
        <a:xfrm>
          <a:off x="6921500" y="628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59516</xdr:rowOff>
    </xdr:from>
    <xdr:ext cx="534377" cy="259045"/>
    <xdr:sp macro="" textlink="">
      <xdr:nvSpPr>
        <xdr:cNvPr id="304" name="テキスト ボックス 303"/>
        <xdr:cNvSpPr txBox="1"/>
      </xdr:nvSpPr>
      <xdr:spPr>
        <a:xfrm>
          <a:off x="6705111" y="60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118929</xdr:rowOff>
    </xdr:from>
    <xdr:to>
      <xdr:col>55</xdr:col>
      <xdr:colOff>50800</xdr:colOff>
      <xdr:row>37</xdr:row>
      <xdr:rowOff>49079</xdr:rowOff>
    </xdr:to>
    <xdr:sp macro="" textlink="">
      <xdr:nvSpPr>
        <xdr:cNvPr id="310" name="楕円 309"/>
        <xdr:cNvSpPr/>
      </xdr:nvSpPr>
      <xdr:spPr>
        <a:xfrm>
          <a:off x="10426700" y="629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97356</xdr:rowOff>
    </xdr:from>
    <xdr:ext cx="534377" cy="259045"/>
    <xdr:sp macro="" textlink="">
      <xdr:nvSpPr>
        <xdr:cNvPr id="311" name="補助費等該当値テキスト"/>
        <xdr:cNvSpPr txBox="1"/>
      </xdr:nvSpPr>
      <xdr:spPr>
        <a:xfrm>
          <a:off x="10528300" y="6269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161503</xdr:rowOff>
    </xdr:from>
    <xdr:to>
      <xdr:col>50</xdr:col>
      <xdr:colOff>165100</xdr:colOff>
      <xdr:row>37</xdr:row>
      <xdr:rowOff>91653</xdr:rowOff>
    </xdr:to>
    <xdr:sp macro="" textlink="">
      <xdr:nvSpPr>
        <xdr:cNvPr id="312" name="楕円 311"/>
        <xdr:cNvSpPr/>
      </xdr:nvSpPr>
      <xdr:spPr>
        <a:xfrm>
          <a:off x="9588500" y="633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82780</xdr:rowOff>
    </xdr:from>
    <xdr:ext cx="534377" cy="259045"/>
    <xdr:sp macro="" textlink="">
      <xdr:nvSpPr>
        <xdr:cNvPr id="313" name="テキスト ボックス 312"/>
        <xdr:cNvSpPr txBox="1"/>
      </xdr:nvSpPr>
      <xdr:spPr>
        <a:xfrm>
          <a:off x="9372111" y="642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48539</xdr:rowOff>
    </xdr:from>
    <xdr:to>
      <xdr:col>46</xdr:col>
      <xdr:colOff>38100</xdr:colOff>
      <xdr:row>34</xdr:row>
      <xdr:rowOff>150139</xdr:rowOff>
    </xdr:to>
    <xdr:sp macro="" textlink="">
      <xdr:nvSpPr>
        <xdr:cNvPr id="314" name="楕円 313"/>
        <xdr:cNvSpPr/>
      </xdr:nvSpPr>
      <xdr:spPr>
        <a:xfrm>
          <a:off x="8699500" y="58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141266</xdr:rowOff>
    </xdr:from>
    <xdr:ext cx="599010" cy="259045"/>
    <xdr:sp macro="" textlink="">
      <xdr:nvSpPr>
        <xdr:cNvPr id="315" name="テキスト ボックス 314"/>
        <xdr:cNvSpPr txBox="1"/>
      </xdr:nvSpPr>
      <xdr:spPr>
        <a:xfrm>
          <a:off x="8450795" y="597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32504</xdr:rowOff>
    </xdr:from>
    <xdr:to>
      <xdr:col>41</xdr:col>
      <xdr:colOff>101600</xdr:colOff>
      <xdr:row>37</xdr:row>
      <xdr:rowOff>134104</xdr:rowOff>
    </xdr:to>
    <xdr:sp macro="" textlink="">
      <xdr:nvSpPr>
        <xdr:cNvPr id="316" name="楕円 315"/>
        <xdr:cNvSpPr/>
      </xdr:nvSpPr>
      <xdr:spPr>
        <a:xfrm>
          <a:off x="7810500" y="637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125231</xdr:rowOff>
    </xdr:from>
    <xdr:ext cx="534377" cy="259045"/>
    <xdr:sp macro="" textlink="">
      <xdr:nvSpPr>
        <xdr:cNvPr id="317" name="テキスト ボックス 316"/>
        <xdr:cNvSpPr txBox="1"/>
      </xdr:nvSpPr>
      <xdr:spPr>
        <a:xfrm>
          <a:off x="7594111" y="646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29656</xdr:rowOff>
    </xdr:from>
    <xdr:to>
      <xdr:col>36</xdr:col>
      <xdr:colOff>165100</xdr:colOff>
      <xdr:row>37</xdr:row>
      <xdr:rowOff>131256</xdr:rowOff>
    </xdr:to>
    <xdr:sp macro="" textlink="">
      <xdr:nvSpPr>
        <xdr:cNvPr id="318" name="楕円 317"/>
        <xdr:cNvSpPr/>
      </xdr:nvSpPr>
      <xdr:spPr>
        <a:xfrm>
          <a:off x="6921500" y="637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122383</xdr:rowOff>
    </xdr:from>
    <xdr:ext cx="534377" cy="259045"/>
    <xdr:sp macro="" textlink="">
      <xdr:nvSpPr>
        <xdr:cNvPr id="319" name="テキスト ボックス 318"/>
        <xdr:cNvSpPr txBox="1"/>
      </xdr:nvSpPr>
      <xdr:spPr>
        <a:xfrm>
          <a:off x="6705111" y="646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82497</xdr:rowOff>
    </xdr:from>
    <xdr:to>
      <xdr:col>54</xdr:col>
      <xdr:colOff>189865</xdr:colOff>
      <xdr:row>58</xdr:row>
      <xdr:rowOff>130708</xdr:rowOff>
    </xdr:to>
    <xdr:cxnSp macro="">
      <xdr:nvCxnSpPr>
        <xdr:cNvPr id="343" name="直線コネクタ 342"/>
        <xdr:cNvCxnSpPr/>
      </xdr:nvCxnSpPr>
      <xdr:spPr>
        <a:xfrm flipV="1">
          <a:off x="10475595" y="8654997"/>
          <a:ext cx="1270" cy="1419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134535</xdr:rowOff>
    </xdr:from>
    <xdr:ext cx="534377" cy="259045"/>
    <xdr:sp macro="" textlink="">
      <xdr:nvSpPr>
        <xdr:cNvPr id="344" name="普通建設事業費最小値テキスト"/>
        <xdr:cNvSpPr txBox="1"/>
      </xdr:nvSpPr>
      <xdr:spPr>
        <a:xfrm>
          <a:off x="10528300" y="1007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130708</xdr:rowOff>
    </xdr:from>
    <xdr:to>
      <xdr:col>55</xdr:col>
      <xdr:colOff>88900</xdr:colOff>
      <xdr:row>58</xdr:row>
      <xdr:rowOff>130708</xdr:rowOff>
    </xdr:to>
    <xdr:cxnSp macro="">
      <xdr:nvCxnSpPr>
        <xdr:cNvPr id="345" name="直線コネクタ 344"/>
        <xdr:cNvCxnSpPr/>
      </xdr:nvCxnSpPr>
      <xdr:spPr>
        <a:xfrm>
          <a:off x="10388600" y="1007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29174</xdr:rowOff>
    </xdr:from>
    <xdr:ext cx="599010" cy="259045"/>
    <xdr:sp macro="" textlink="">
      <xdr:nvSpPr>
        <xdr:cNvPr id="346" name="普通建設事業費最大値テキスト"/>
        <xdr:cNvSpPr txBox="1"/>
      </xdr:nvSpPr>
      <xdr:spPr>
        <a:xfrm>
          <a:off x="10528300" y="8430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82497</xdr:rowOff>
    </xdr:from>
    <xdr:to>
      <xdr:col>55</xdr:col>
      <xdr:colOff>88900</xdr:colOff>
      <xdr:row>50</xdr:row>
      <xdr:rowOff>82497</xdr:rowOff>
    </xdr:to>
    <xdr:cxnSp macro="">
      <xdr:nvCxnSpPr>
        <xdr:cNvPr id="347" name="直線コネクタ 346"/>
        <xdr:cNvCxnSpPr/>
      </xdr:nvCxnSpPr>
      <xdr:spPr>
        <a:xfrm>
          <a:off x="10388600" y="8654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157173</xdr:rowOff>
    </xdr:from>
    <xdr:to>
      <xdr:col>55</xdr:col>
      <xdr:colOff>0</xdr:colOff>
      <xdr:row>57</xdr:row>
      <xdr:rowOff>8194</xdr:rowOff>
    </xdr:to>
    <xdr:cxnSp macro="">
      <xdr:nvCxnSpPr>
        <xdr:cNvPr id="348" name="直線コネクタ 347"/>
        <xdr:cNvCxnSpPr/>
      </xdr:nvCxnSpPr>
      <xdr:spPr>
        <a:xfrm flipV="1">
          <a:off x="9639300" y="9586923"/>
          <a:ext cx="838200" cy="19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151292</xdr:rowOff>
    </xdr:from>
    <xdr:ext cx="534377" cy="259045"/>
    <xdr:sp macro="" textlink="">
      <xdr:nvSpPr>
        <xdr:cNvPr id="349" name="普通建設事業費平均値テキスト"/>
        <xdr:cNvSpPr txBox="1"/>
      </xdr:nvSpPr>
      <xdr:spPr>
        <a:xfrm>
          <a:off x="10528300" y="95810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1415</xdr:rowOff>
    </xdr:from>
    <xdr:to>
      <xdr:col>55</xdr:col>
      <xdr:colOff>50800</xdr:colOff>
      <xdr:row>56</xdr:row>
      <xdr:rowOff>103015</xdr:rowOff>
    </xdr:to>
    <xdr:sp macro="" textlink="">
      <xdr:nvSpPr>
        <xdr:cNvPr id="350" name="フローチャート: 判断 349"/>
        <xdr:cNvSpPr/>
      </xdr:nvSpPr>
      <xdr:spPr>
        <a:xfrm>
          <a:off x="10426700" y="960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77185</xdr:rowOff>
    </xdr:from>
    <xdr:to>
      <xdr:col>50</xdr:col>
      <xdr:colOff>114300</xdr:colOff>
      <xdr:row>57</xdr:row>
      <xdr:rowOff>8194</xdr:rowOff>
    </xdr:to>
    <xdr:cxnSp macro="">
      <xdr:nvCxnSpPr>
        <xdr:cNvPr id="351" name="直線コネクタ 350"/>
        <xdr:cNvCxnSpPr/>
      </xdr:nvCxnSpPr>
      <xdr:spPr>
        <a:xfrm>
          <a:off x="8750300" y="9506935"/>
          <a:ext cx="889000" cy="27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97183</xdr:rowOff>
    </xdr:from>
    <xdr:to>
      <xdr:col>50</xdr:col>
      <xdr:colOff>165100</xdr:colOff>
      <xdr:row>56</xdr:row>
      <xdr:rowOff>27333</xdr:rowOff>
    </xdr:to>
    <xdr:sp macro="" textlink="">
      <xdr:nvSpPr>
        <xdr:cNvPr id="352" name="フローチャート: 判断 351"/>
        <xdr:cNvSpPr/>
      </xdr:nvSpPr>
      <xdr:spPr>
        <a:xfrm>
          <a:off x="9588500" y="952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43860</xdr:rowOff>
    </xdr:from>
    <xdr:ext cx="534377" cy="259045"/>
    <xdr:sp macro="" textlink="">
      <xdr:nvSpPr>
        <xdr:cNvPr id="353" name="テキスト ボックス 352"/>
        <xdr:cNvSpPr txBox="1"/>
      </xdr:nvSpPr>
      <xdr:spPr>
        <a:xfrm>
          <a:off x="9372111" y="93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77185</xdr:rowOff>
    </xdr:from>
    <xdr:to>
      <xdr:col>45</xdr:col>
      <xdr:colOff>177800</xdr:colOff>
      <xdr:row>56</xdr:row>
      <xdr:rowOff>102979</xdr:rowOff>
    </xdr:to>
    <xdr:cxnSp macro="">
      <xdr:nvCxnSpPr>
        <xdr:cNvPr id="354" name="直線コネクタ 353"/>
        <xdr:cNvCxnSpPr/>
      </xdr:nvCxnSpPr>
      <xdr:spPr>
        <a:xfrm flipV="1">
          <a:off x="7861300" y="9506935"/>
          <a:ext cx="889000" cy="19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117491</xdr:rowOff>
    </xdr:from>
    <xdr:to>
      <xdr:col>46</xdr:col>
      <xdr:colOff>38100</xdr:colOff>
      <xdr:row>55</xdr:row>
      <xdr:rowOff>47641</xdr:rowOff>
    </xdr:to>
    <xdr:sp macro="" textlink="">
      <xdr:nvSpPr>
        <xdr:cNvPr id="355" name="フローチャート: 判断 354"/>
        <xdr:cNvSpPr/>
      </xdr:nvSpPr>
      <xdr:spPr>
        <a:xfrm>
          <a:off x="8699500" y="937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64168</xdr:rowOff>
    </xdr:from>
    <xdr:ext cx="534377" cy="259045"/>
    <xdr:sp macro="" textlink="">
      <xdr:nvSpPr>
        <xdr:cNvPr id="356" name="テキスト ボックス 355"/>
        <xdr:cNvSpPr txBox="1"/>
      </xdr:nvSpPr>
      <xdr:spPr>
        <a:xfrm>
          <a:off x="8483111" y="915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91694</xdr:rowOff>
    </xdr:from>
    <xdr:to>
      <xdr:col>41</xdr:col>
      <xdr:colOff>50800</xdr:colOff>
      <xdr:row>56</xdr:row>
      <xdr:rowOff>102979</xdr:rowOff>
    </xdr:to>
    <xdr:cxnSp macro="">
      <xdr:nvCxnSpPr>
        <xdr:cNvPr id="357" name="直線コネクタ 356"/>
        <xdr:cNvCxnSpPr/>
      </xdr:nvCxnSpPr>
      <xdr:spPr>
        <a:xfrm>
          <a:off x="6972300" y="9692894"/>
          <a:ext cx="889000" cy="11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12974</xdr:rowOff>
    </xdr:from>
    <xdr:to>
      <xdr:col>41</xdr:col>
      <xdr:colOff>101600</xdr:colOff>
      <xdr:row>55</xdr:row>
      <xdr:rowOff>114574</xdr:rowOff>
    </xdr:to>
    <xdr:sp macro="" textlink="">
      <xdr:nvSpPr>
        <xdr:cNvPr id="358" name="フローチャート: 判断 357"/>
        <xdr:cNvSpPr/>
      </xdr:nvSpPr>
      <xdr:spPr>
        <a:xfrm>
          <a:off x="7810500" y="944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131101</xdr:rowOff>
    </xdr:from>
    <xdr:ext cx="534377" cy="259045"/>
    <xdr:sp macro="" textlink="">
      <xdr:nvSpPr>
        <xdr:cNvPr id="359" name="テキスト ボックス 358"/>
        <xdr:cNvSpPr txBox="1"/>
      </xdr:nvSpPr>
      <xdr:spPr>
        <a:xfrm>
          <a:off x="7594111" y="921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119570</xdr:rowOff>
    </xdr:from>
    <xdr:to>
      <xdr:col>36</xdr:col>
      <xdr:colOff>165100</xdr:colOff>
      <xdr:row>56</xdr:row>
      <xdr:rowOff>49720</xdr:rowOff>
    </xdr:to>
    <xdr:sp macro="" textlink="">
      <xdr:nvSpPr>
        <xdr:cNvPr id="360" name="フローチャート: 判断 359"/>
        <xdr:cNvSpPr/>
      </xdr:nvSpPr>
      <xdr:spPr>
        <a:xfrm>
          <a:off x="6921500" y="9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66247</xdr:rowOff>
    </xdr:from>
    <xdr:ext cx="534377" cy="259045"/>
    <xdr:sp macro="" textlink="">
      <xdr:nvSpPr>
        <xdr:cNvPr id="361" name="テキスト ボックス 360"/>
        <xdr:cNvSpPr txBox="1"/>
      </xdr:nvSpPr>
      <xdr:spPr>
        <a:xfrm>
          <a:off x="6705111" y="932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106373</xdr:rowOff>
    </xdr:from>
    <xdr:to>
      <xdr:col>55</xdr:col>
      <xdr:colOff>50800</xdr:colOff>
      <xdr:row>56</xdr:row>
      <xdr:rowOff>36523</xdr:rowOff>
    </xdr:to>
    <xdr:sp macro="" textlink="">
      <xdr:nvSpPr>
        <xdr:cNvPr id="367" name="楕円 366"/>
        <xdr:cNvSpPr/>
      </xdr:nvSpPr>
      <xdr:spPr>
        <a:xfrm>
          <a:off x="10426700" y="953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129250</xdr:rowOff>
    </xdr:from>
    <xdr:ext cx="534377" cy="259045"/>
    <xdr:sp macro="" textlink="">
      <xdr:nvSpPr>
        <xdr:cNvPr id="368" name="普通建設事業費該当値テキスト"/>
        <xdr:cNvSpPr txBox="1"/>
      </xdr:nvSpPr>
      <xdr:spPr>
        <a:xfrm>
          <a:off x="10528300" y="938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128844</xdr:rowOff>
    </xdr:from>
    <xdr:to>
      <xdr:col>50</xdr:col>
      <xdr:colOff>165100</xdr:colOff>
      <xdr:row>57</xdr:row>
      <xdr:rowOff>58994</xdr:rowOff>
    </xdr:to>
    <xdr:sp macro="" textlink="">
      <xdr:nvSpPr>
        <xdr:cNvPr id="369" name="楕円 368"/>
        <xdr:cNvSpPr/>
      </xdr:nvSpPr>
      <xdr:spPr>
        <a:xfrm>
          <a:off x="9588500" y="973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50121</xdr:rowOff>
    </xdr:from>
    <xdr:ext cx="534377" cy="259045"/>
    <xdr:sp macro="" textlink="">
      <xdr:nvSpPr>
        <xdr:cNvPr id="370" name="テキスト ボックス 369"/>
        <xdr:cNvSpPr txBox="1"/>
      </xdr:nvSpPr>
      <xdr:spPr>
        <a:xfrm>
          <a:off x="9372111" y="982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26385</xdr:rowOff>
    </xdr:from>
    <xdr:to>
      <xdr:col>46</xdr:col>
      <xdr:colOff>38100</xdr:colOff>
      <xdr:row>55</xdr:row>
      <xdr:rowOff>127985</xdr:rowOff>
    </xdr:to>
    <xdr:sp macro="" textlink="">
      <xdr:nvSpPr>
        <xdr:cNvPr id="371" name="楕円 370"/>
        <xdr:cNvSpPr/>
      </xdr:nvSpPr>
      <xdr:spPr>
        <a:xfrm>
          <a:off x="8699500" y="945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119112</xdr:rowOff>
    </xdr:from>
    <xdr:ext cx="534377" cy="259045"/>
    <xdr:sp macro="" textlink="">
      <xdr:nvSpPr>
        <xdr:cNvPr id="372" name="テキスト ボックス 371"/>
        <xdr:cNvSpPr txBox="1"/>
      </xdr:nvSpPr>
      <xdr:spPr>
        <a:xfrm>
          <a:off x="8483111" y="954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52179</xdr:rowOff>
    </xdr:from>
    <xdr:to>
      <xdr:col>41</xdr:col>
      <xdr:colOff>101600</xdr:colOff>
      <xdr:row>56</xdr:row>
      <xdr:rowOff>153779</xdr:rowOff>
    </xdr:to>
    <xdr:sp macro="" textlink="">
      <xdr:nvSpPr>
        <xdr:cNvPr id="373" name="楕円 372"/>
        <xdr:cNvSpPr/>
      </xdr:nvSpPr>
      <xdr:spPr>
        <a:xfrm>
          <a:off x="7810500" y="965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144906</xdr:rowOff>
    </xdr:from>
    <xdr:ext cx="534377" cy="259045"/>
    <xdr:sp macro="" textlink="">
      <xdr:nvSpPr>
        <xdr:cNvPr id="374" name="テキスト ボックス 373"/>
        <xdr:cNvSpPr txBox="1"/>
      </xdr:nvSpPr>
      <xdr:spPr>
        <a:xfrm>
          <a:off x="7594111" y="974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40894</xdr:rowOff>
    </xdr:from>
    <xdr:to>
      <xdr:col>36</xdr:col>
      <xdr:colOff>165100</xdr:colOff>
      <xdr:row>56</xdr:row>
      <xdr:rowOff>142494</xdr:rowOff>
    </xdr:to>
    <xdr:sp macro="" textlink="">
      <xdr:nvSpPr>
        <xdr:cNvPr id="375" name="楕円 374"/>
        <xdr:cNvSpPr/>
      </xdr:nvSpPr>
      <xdr:spPr>
        <a:xfrm>
          <a:off x="6921500" y="964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133621</xdr:rowOff>
    </xdr:from>
    <xdr:ext cx="534377" cy="259045"/>
    <xdr:sp macro="" textlink="">
      <xdr:nvSpPr>
        <xdr:cNvPr id="376" name="テキスト ボックス 375"/>
        <xdr:cNvSpPr txBox="1"/>
      </xdr:nvSpPr>
      <xdr:spPr>
        <a:xfrm>
          <a:off x="6705111" y="973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141491</xdr:rowOff>
    </xdr:from>
    <xdr:to>
      <xdr:col>54</xdr:col>
      <xdr:colOff>189865</xdr:colOff>
      <xdr:row>79</xdr:row>
      <xdr:rowOff>44450</xdr:rowOff>
    </xdr:to>
    <xdr:cxnSp macro="">
      <xdr:nvCxnSpPr>
        <xdr:cNvPr id="400" name="直線コネクタ 399"/>
        <xdr:cNvCxnSpPr/>
      </xdr:nvCxnSpPr>
      <xdr:spPr>
        <a:xfrm flipV="1">
          <a:off x="10475595" y="11971541"/>
          <a:ext cx="1270" cy="1617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88168</xdr:rowOff>
    </xdr:from>
    <xdr:ext cx="534377" cy="259045"/>
    <xdr:sp macro="" textlink="">
      <xdr:nvSpPr>
        <xdr:cNvPr id="403" name="普通建設事業費 （ うち新規整備　）最大値テキスト"/>
        <xdr:cNvSpPr txBox="1"/>
      </xdr:nvSpPr>
      <xdr:spPr>
        <a:xfrm>
          <a:off x="10528300" y="1174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141491</xdr:rowOff>
    </xdr:from>
    <xdr:to>
      <xdr:col>55</xdr:col>
      <xdr:colOff>88900</xdr:colOff>
      <xdr:row>69</xdr:row>
      <xdr:rowOff>141491</xdr:rowOff>
    </xdr:to>
    <xdr:cxnSp macro="">
      <xdr:nvCxnSpPr>
        <xdr:cNvPr id="404" name="直線コネクタ 403"/>
        <xdr:cNvCxnSpPr/>
      </xdr:nvCxnSpPr>
      <xdr:spPr>
        <a:xfrm>
          <a:off x="10388600" y="1197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6217</xdr:rowOff>
    </xdr:from>
    <xdr:to>
      <xdr:col>55</xdr:col>
      <xdr:colOff>0</xdr:colOff>
      <xdr:row>78</xdr:row>
      <xdr:rowOff>96895</xdr:rowOff>
    </xdr:to>
    <xdr:cxnSp macro="">
      <xdr:nvCxnSpPr>
        <xdr:cNvPr id="405" name="直線コネクタ 404"/>
        <xdr:cNvCxnSpPr/>
      </xdr:nvCxnSpPr>
      <xdr:spPr>
        <a:xfrm flipV="1">
          <a:off x="9639300" y="13379317"/>
          <a:ext cx="8382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92936</xdr:rowOff>
    </xdr:from>
    <xdr:ext cx="534377" cy="259045"/>
    <xdr:sp macro="" textlink="">
      <xdr:nvSpPr>
        <xdr:cNvPr id="406" name="普通建設事業費 （ うち新規整備　）平均値テキスト"/>
        <xdr:cNvSpPr txBox="1"/>
      </xdr:nvSpPr>
      <xdr:spPr>
        <a:xfrm>
          <a:off x="10528300" y="131231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70059</xdr:rowOff>
    </xdr:from>
    <xdr:to>
      <xdr:col>55</xdr:col>
      <xdr:colOff>50800</xdr:colOff>
      <xdr:row>78</xdr:row>
      <xdr:rowOff>209</xdr:rowOff>
    </xdr:to>
    <xdr:sp macro="" textlink="">
      <xdr:nvSpPr>
        <xdr:cNvPr id="407" name="フローチャート: 判断 406"/>
        <xdr:cNvSpPr/>
      </xdr:nvSpPr>
      <xdr:spPr>
        <a:xfrm>
          <a:off x="10426700" y="132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39669</xdr:rowOff>
    </xdr:from>
    <xdr:to>
      <xdr:col>50</xdr:col>
      <xdr:colOff>114300</xdr:colOff>
      <xdr:row>78</xdr:row>
      <xdr:rowOff>96895</xdr:rowOff>
    </xdr:to>
    <xdr:cxnSp macro="">
      <xdr:nvCxnSpPr>
        <xdr:cNvPr id="408" name="直線コネクタ 407"/>
        <xdr:cNvCxnSpPr/>
      </xdr:nvCxnSpPr>
      <xdr:spPr>
        <a:xfrm>
          <a:off x="8750300" y="13412769"/>
          <a:ext cx="889000" cy="57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163043</xdr:rowOff>
    </xdr:from>
    <xdr:to>
      <xdr:col>50</xdr:col>
      <xdr:colOff>165100</xdr:colOff>
      <xdr:row>77</xdr:row>
      <xdr:rowOff>93193</xdr:rowOff>
    </xdr:to>
    <xdr:sp macro="" textlink="">
      <xdr:nvSpPr>
        <xdr:cNvPr id="409" name="フローチャート: 判断 408"/>
        <xdr:cNvSpPr/>
      </xdr:nvSpPr>
      <xdr:spPr>
        <a:xfrm>
          <a:off x="9588500" y="1319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109720</xdr:rowOff>
    </xdr:from>
    <xdr:ext cx="534377" cy="259045"/>
    <xdr:sp macro="" textlink="">
      <xdr:nvSpPr>
        <xdr:cNvPr id="410" name="テキスト ボックス 409"/>
        <xdr:cNvSpPr txBox="1"/>
      </xdr:nvSpPr>
      <xdr:spPr>
        <a:xfrm>
          <a:off x="9372111" y="129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39669</xdr:rowOff>
    </xdr:from>
    <xdr:to>
      <xdr:col>45</xdr:col>
      <xdr:colOff>177800</xdr:colOff>
      <xdr:row>78</xdr:row>
      <xdr:rowOff>94875</xdr:rowOff>
    </xdr:to>
    <xdr:cxnSp macro="">
      <xdr:nvCxnSpPr>
        <xdr:cNvPr id="411" name="直線コネクタ 410"/>
        <xdr:cNvCxnSpPr/>
      </xdr:nvCxnSpPr>
      <xdr:spPr>
        <a:xfrm flipV="1">
          <a:off x="7861300" y="13412769"/>
          <a:ext cx="889000" cy="5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110198</xdr:rowOff>
    </xdr:from>
    <xdr:to>
      <xdr:col>46</xdr:col>
      <xdr:colOff>38100</xdr:colOff>
      <xdr:row>76</xdr:row>
      <xdr:rowOff>40348</xdr:rowOff>
    </xdr:to>
    <xdr:sp macro="" textlink="">
      <xdr:nvSpPr>
        <xdr:cNvPr id="412" name="フローチャート: 判断 411"/>
        <xdr:cNvSpPr/>
      </xdr:nvSpPr>
      <xdr:spPr>
        <a:xfrm>
          <a:off x="8699500" y="129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56875</xdr:rowOff>
    </xdr:from>
    <xdr:ext cx="534377" cy="259045"/>
    <xdr:sp macro="" textlink="">
      <xdr:nvSpPr>
        <xdr:cNvPr id="413" name="テキスト ボックス 412"/>
        <xdr:cNvSpPr txBox="1"/>
      </xdr:nvSpPr>
      <xdr:spPr>
        <a:xfrm>
          <a:off x="8483111" y="127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158217</xdr:rowOff>
    </xdr:from>
    <xdr:to>
      <xdr:col>41</xdr:col>
      <xdr:colOff>50800</xdr:colOff>
      <xdr:row>78</xdr:row>
      <xdr:rowOff>94875</xdr:rowOff>
    </xdr:to>
    <xdr:cxnSp macro="">
      <xdr:nvCxnSpPr>
        <xdr:cNvPr id="414" name="直線コネクタ 413"/>
        <xdr:cNvCxnSpPr/>
      </xdr:nvCxnSpPr>
      <xdr:spPr>
        <a:xfrm>
          <a:off x="6972300" y="13188417"/>
          <a:ext cx="889000" cy="27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92386</xdr:rowOff>
    </xdr:from>
    <xdr:to>
      <xdr:col>41</xdr:col>
      <xdr:colOff>101600</xdr:colOff>
      <xdr:row>76</xdr:row>
      <xdr:rowOff>22535</xdr:rowOff>
    </xdr:to>
    <xdr:sp macro="" textlink="">
      <xdr:nvSpPr>
        <xdr:cNvPr id="415" name="フローチャート: 判断 414"/>
        <xdr:cNvSpPr/>
      </xdr:nvSpPr>
      <xdr:spPr>
        <a:xfrm>
          <a:off x="7810500" y="129511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39063</xdr:rowOff>
    </xdr:from>
    <xdr:ext cx="534377" cy="259045"/>
    <xdr:sp macro="" textlink="">
      <xdr:nvSpPr>
        <xdr:cNvPr id="416" name="テキスト ボックス 415"/>
        <xdr:cNvSpPr txBox="1"/>
      </xdr:nvSpPr>
      <xdr:spPr>
        <a:xfrm>
          <a:off x="7594111" y="1272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97129</xdr:rowOff>
    </xdr:from>
    <xdr:to>
      <xdr:col>36</xdr:col>
      <xdr:colOff>165100</xdr:colOff>
      <xdr:row>77</xdr:row>
      <xdr:rowOff>27279</xdr:rowOff>
    </xdr:to>
    <xdr:sp macro="" textlink="">
      <xdr:nvSpPr>
        <xdr:cNvPr id="417" name="フローチャート: 判断 416"/>
        <xdr:cNvSpPr/>
      </xdr:nvSpPr>
      <xdr:spPr>
        <a:xfrm>
          <a:off x="6921500" y="13127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43807</xdr:rowOff>
    </xdr:from>
    <xdr:ext cx="534377" cy="259045"/>
    <xdr:sp macro="" textlink="">
      <xdr:nvSpPr>
        <xdr:cNvPr id="418" name="テキスト ボックス 417"/>
        <xdr:cNvSpPr txBox="1"/>
      </xdr:nvSpPr>
      <xdr:spPr>
        <a:xfrm>
          <a:off x="6705111" y="1290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126867</xdr:rowOff>
    </xdr:from>
    <xdr:to>
      <xdr:col>55</xdr:col>
      <xdr:colOff>50800</xdr:colOff>
      <xdr:row>78</xdr:row>
      <xdr:rowOff>57017</xdr:rowOff>
    </xdr:to>
    <xdr:sp macro="" textlink="">
      <xdr:nvSpPr>
        <xdr:cNvPr id="424" name="楕円 423"/>
        <xdr:cNvSpPr/>
      </xdr:nvSpPr>
      <xdr:spPr>
        <a:xfrm>
          <a:off x="10426700" y="1332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105294</xdr:rowOff>
    </xdr:from>
    <xdr:ext cx="534377" cy="259045"/>
    <xdr:sp macro="" textlink="">
      <xdr:nvSpPr>
        <xdr:cNvPr id="425" name="普通建設事業費 （ うち新規整備　）該当値テキスト"/>
        <xdr:cNvSpPr txBox="1"/>
      </xdr:nvSpPr>
      <xdr:spPr>
        <a:xfrm>
          <a:off x="10528300" y="1330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46095</xdr:rowOff>
    </xdr:from>
    <xdr:to>
      <xdr:col>50</xdr:col>
      <xdr:colOff>165100</xdr:colOff>
      <xdr:row>78</xdr:row>
      <xdr:rowOff>147695</xdr:rowOff>
    </xdr:to>
    <xdr:sp macro="" textlink="">
      <xdr:nvSpPr>
        <xdr:cNvPr id="426" name="楕円 425"/>
        <xdr:cNvSpPr/>
      </xdr:nvSpPr>
      <xdr:spPr>
        <a:xfrm>
          <a:off x="9588500" y="1341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138822</xdr:rowOff>
    </xdr:from>
    <xdr:ext cx="469744" cy="259045"/>
    <xdr:sp macro="" textlink="">
      <xdr:nvSpPr>
        <xdr:cNvPr id="427" name="テキスト ボックス 426"/>
        <xdr:cNvSpPr txBox="1"/>
      </xdr:nvSpPr>
      <xdr:spPr>
        <a:xfrm>
          <a:off x="9404428" y="1351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160319</xdr:rowOff>
    </xdr:from>
    <xdr:to>
      <xdr:col>46</xdr:col>
      <xdr:colOff>38100</xdr:colOff>
      <xdr:row>78</xdr:row>
      <xdr:rowOff>90469</xdr:rowOff>
    </xdr:to>
    <xdr:sp macro="" textlink="">
      <xdr:nvSpPr>
        <xdr:cNvPr id="428" name="楕円 427"/>
        <xdr:cNvSpPr/>
      </xdr:nvSpPr>
      <xdr:spPr>
        <a:xfrm>
          <a:off x="8699500" y="1336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81596</xdr:rowOff>
    </xdr:from>
    <xdr:ext cx="469744" cy="259045"/>
    <xdr:sp macro="" textlink="">
      <xdr:nvSpPr>
        <xdr:cNvPr id="429" name="テキスト ボックス 428"/>
        <xdr:cNvSpPr txBox="1"/>
      </xdr:nvSpPr>
      <xdr:spPr>
        <a:xfrm>
          <a:off x="8515428" y="13454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44075</xdr:rowOff>
    </xdr:from>
    <xdr:to>
      <xdr:col>41</xdr:col>
      <xdr:colOff>101600</xdr:colOff>
      <xdr:row>78</xdr:row>
      <xdr:rowOff>145675</xdr:rowOff>
    </xdr:to>
    <xdr:sp macro="" textlink="">
      <xdr:nvSpPr>
        <xdr:cNvPr id="430" name="楕円 429"/>
        <xdr:cNvSpPr/>
      </xdr:nvSpPr>
      <xdr:spPr>
        <a:xfrm>
          <a:off x="7810500" y="13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136802</xdr:rowOff>
    </xdr:from>
    <xdr:ext cx="469744" cy="259045"/>
    <xdr:sp macro="" textlink="">
      <xdr:nvSpPr>
        <xdr:cNvPr id="431" name="テキスト ボックス 430"/>
        <xdr:cNvSpPr txBox="1"/>
      </xdr:nvSpPr>
      <xdr:spPr>
        <a:xfrm>
          <a:off x="7626428" y="13509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107417</xdr:rowOff>
    </xdr:from>
    <xdr:to>
      <xdr:col>36</xdr:col>
      <xdr:colOff>165100</xdr:colOff>
      <xdr:row>77</xdr:row>
      <xdr:rowOff>37567</xdr:rowOff>
    </xdr:to>
    <xdr:sp macro="" textlink="">
      <xdr:nvSpPr>
        <xdr:cNvPr id="432" name="楕円 431"/>
        <xdr:cNvSpPr/>
      </xdr:nvSpPr>
      <xdr:spPr>
        <a:xfrm>
          <a:off x="6921500" y="1313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28694</xdr:rowOff>
    </xdr:from>
    <xdr:ext cx="534377" cy="259045"/>
    <xdr:sp macro="" textlink="">
      <xdr:nvSpPr>
        <xdr:cNvPr id="433" name="テキスト ボックス 432"/>
        <xdr:cNvSpPr txBox="1"/>
      </xdr:nvSpPr>
      <xdr:spPr>
        <a:xfrm>
          <a:off x="6705111" y="1323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91439</xdr:rowOff>
    </xdr:from>
    <xdr:to>
      <xdr:col>54</xdr:col>
      <xdr:colOff>189865</xdr:colOff>
      <xdr:row>99</xdr:row>
      <xdr:rowOff>6362</xdr:rowOff>
    </xdr:to>
    <xdr:cxnSp macro="">
      <xdr:nvCxnSpPr>
        <xdr:cNvPr id="457" name="直線コネクタ 456"/>
        <xdr:cNvCxnSpPr/>
      </xdr:nvCxnSpPr>
      <xdr:spPr>
        <a:xfrm flipV="1">
          <a:off x="10475595" y="15521939"/>
          <a:ext cx="1270" cy="1457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10189</xdr:rowOff>
    </xdr:from>
    <xdr:ext cx="469744" cy="259045"/>
    <xdr:sp macro="" textlink="">
      <xdr:nvSpPr>
        <xdr:cNvPr id="458" name="普通建設事業費 （ うち更新整備　）最小値テキスト"/>
        <xdr:cNvSpPr txBox="1"/>
      </xdr:nvSpPr>
      <xdr:spPr>
        <a:xfrm>
          <a:off x="10528300" y="1698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6362</xdr:rowOff>
    </xdr:from>
    <xdr:to>
      <xdr:col>55</xdr:col>
      <xdr:colOff>88900</xdr:colOff>
      <xdr:row>99</xdr:row>
      <xdr:rowOff>6362</xdr:rowOff>
    </xdr:to>
    <xdr:cxnSp macro="">
      <xdr:nvCxnSpPr>
        <xdr:cNvPr id="459" name="直線コネクタ 458"/>
        <xdr:cNvCxnSpPr/>
      </xdr:nvCxnSpPr>
      <xdr:spPr>
        <a:xfrm>
          <a:off x="10388600" y="16979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38116</xdr:rowOff>
    </xdr:from>
    <xdr:ext cx="599010" cy="259045"/>
    <xdr:sp macro="" textlink="">
      <xdr:nvSpPr>
        <xdr:cNvPr id="460" name="普通建設事業費 （ うち更新整備　）最大値テキスト"/>
        <xdr:cNvSpPr txBox="1"/>
      </xdr:nvSpPr>
      <xdr:spPr>
        <a:xfrm>
          <a:off x="10528300" y="1529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91439</xdr:rowOff>
    </xdr:from>
    <xdr:to>
      <xdr:col>55</xdr:col>
      <xdr:colOff>88900</xdr:colOff>
      <xdr:row>90</xdr:row>
      <xdr:rowOff>91439</xdr:rowOff>
    </xdr:to>
    <xdr:cxnSp macro="">
      <xdr:nvCxnSpPr>
        <xdr:cNvPr id="461" name="直線コネクタ 460"/>
        <xdr:cNvCxnSpPr/>
      </xdr:nvCxnSpPr>
      <xdr:spPr>
        <a:xfrm>
          <a:off x="10388600" y="15521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31432</xdr:rowOff>
    </xdr:from>
    <xdr:to>
      <xdr:col>55</xdr:col>
      <xdr:colOff>0</xdr:colOff>
      <xdr:row>96</xdr:row>
      <xdr:rowOff>138646</xdr:rowOff>
    </xdr:to>
    <xdr:cxnSp macro="">
      <xdr:nvCxnSpPr>
        <xdr:cNvPr id="462" name="直線コネクタ 461"/>
        <xdr:cNvCxnSpPr/>
      </xdr:nvCxnSpPr>
      <xdr:spPr>
        <a:xfrm flipV="1">
          <a:off x="9639300" y="16490632"/>
          <a:ext cx="838200" cy="10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163847</xdr:rowOff>
    </xdr:from>
    <xdr:ext cx="534377" cy="259045"/>
    <xdr:sp macro="" textlink="">
      <xdr:nvSpPr>
        <xdr:cNvPr id="463" name="普通建設事業費 （ うち更新整備　）平均値テキスト"/>
        <xdr:cNvSpPr txBox="1"/>
      </xdr:nvSpPr>
      <xdr:spPr>
        <a:xfrm>
          <a:off x="10528300" y="16280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140970</xdr:rowOff>
    </xdr:from>
    <xdr:to>
      <xdr:col>55</xdr:col>
      <xdr:colOff>50800</xdr:colOff>
      <xdr:row>96</xdr:row>
      <xdr:rowOff>71120</xdr:rowOff>
    </xdr:to>
    <xdr:sp macro="" textlink="">
      <xdr:nvSpPr>
        <xdr:cNvPr id="464" name="フローチャート: 判断 463"/>
        <xdr:cNvSpPr/>
      </xdr:nvSpPr>
      <xdr:spPr>
        <a:xfrm>
          <a:off x="10426700" y="1642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110325</xdr:rowOff>
    </xdr:from>
    <xdr:to>
      <xdr:col>50</xdr:col>
      <xdr:colOff>114300</xdr:colOff>
      <xdr:row>96</xdr:row>
      <xdr:rowOff>138646</xdr:rowOff>
    </xdr:to>
    <xdr:cxnSp macro="">
      <xdr:nvCxnSpPr>
        <xdr:cNvPr id="465" name="直線コネクタ 464"/>
        <xdr:cNvCxnSpPr/>
      </xdr:nvCxnSpPr>
      <xdr:spPr>
        <a:xfrm>
          <a:off x="8750300" y="16398075"/>
          <a:ext cx="889000" cy="19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79184</xdr:rowOff>
    </xdr:from>
    <xdr:to>
      <xdr:col>50</xdr:col>
      <xdr:colOff>165100</xdr:colOff>
      <xdr:row>96</xdr:row>
      <xdr:rowOff>9334</xdr:rowOff>
    </xdr:to>
    <xdr:sp macro="" textlink="">
      <xdr:nvSpPr>
        <xdr:cNvPr id="466" name="フローチャート: 判断 465"/>
        <xdr:cNvSpPr/>
      </xdr:nvSpPr>
      <xdr:spPr>
        <a:xfrm>
          <a:off x="9588500" y="1636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25861</xdr:rowOff>
    </xdr:from>
    <xdr:ext cx="534377" cy="259045"/>
    <xdr:sp macro="" textlink="">
      <xdr:nvSpPr>
        <xdr:cNvPr id="467" name="テキスト ボックス 466"/>
        <xdr:cNvSpPr txBox="1"/>
      </xdr:nvSpPr>
      <xdr:spPr>
        <a:xfrm>
          <a:off x="9372111" y="1614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110325</xdr:rowOff>
    </xdr:from>
    <xdr:to>
      <xdr:col>45</xdr:col>
      <xdr:colOff>177800</xdr:colOff>
      <xdr:row>96</xdr:row>
      <xdr:rowOff>154521</xdr:rowOff>
    </xdr:to>
    <xdr:cxnSp macro="">
      <xdr:nvCxnSpPr>
        <xdr:cNvPr id="468" name="直線コネクタ 467"/>
        <xdr:cNvCxnSpPr/>
      </xdr:nvCxnSpPr>
      <xdr:spPr>
        <a:xfrm flipV="1">
          <a:off x="7861300" y="16398075"/>
          <a:ext cx="889000" cy="21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161492</xdr:rowOff>
    </xdr:from>
    <xdr:to>
      <xdr:col>46</xdr:col>
      <xdr:colOff>38100</xdr:colOff>
      <xdr:row>95</xdr:row>
      <xdr:rowOff>91642</xdr:rowOff>
    </xdr:to>
    <xdr:sp macro="" textlink="">
      <xdr:nvSpPr>
        <xdr:cNvPr id="469" name="フローチャート: 判断 468"/>
        <xdr:cNvSpPr/>
      </xdr:nvSpPr>
      <xdr:spPr>
        <a:xfrm>
          <a:off x="8699500" y="162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108169</xdr:rowOff>
    </xdr:from>
    <xdr:ext cx="534377" cy="259045"/>
    <xdr:sp macro="" textlink="">
      <xdr:nvSpPr>
        <xdr:cNvPr id="470" name="テキスト ボックス 469"/>
        <xdr:cNvSpPr txBox="1"/>
      </xdr:nvSpPr>
      <xdr:spPr>
        <a:xfrm>
          <a:off x="8483111" y="1605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128588</xdr:rowOff>
    </xdr:from>
    <xdr:to>
      <xdr:col>41</xdr:col>
      <xdr:colOff>50800</xdr:colOff>
      <xdr:row>96</xdr:row>
      <xdr:rowOff>154521</xdr:rowOff>
    </xdr:to>
    <xdr:cxnSp macro="">
      <xdr:nvCxnSpPr>
        <xdr:cNvPr id="471" name="直線コネクタ 470"/>
        <xdr:cNvCxnSpPr/>
      </xdr:nvCxnSpPr>
      <xdr:spPr>
        <a:xfrm>
          <a:off x="6972300" y="16587788"/>
          <a:ext cx="889000" cy="2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102933</xdr:rowOff>
    </xdr:from>
    <xdr:to>
      <xdr:col>41</xdr:col>
      <xdr:colOff>101600</xdr:colOff>
      <xdr:row>96</xdr:row>
      <xdr:rowOff>33083</xdr:rowOff>
    </xdr:to>
    <xdr:sp macro="" textlink="">
      <xdr:nvSpPr>
        <xdr:cNvPr id="472" name="フローチャート: 判断 471"/>
        <xdr:cNvSpPr/>
      </xdr:nvSpPr>
      <xdr:spPr>
        <a:xfrm>
          <a:off x="7810500" y="1639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49610</xdr:rowOff>
    </xdr:from>
    <xdr:ext cx="534377" cy="259045"/>
    <xdr:sp macro="" textlink="">
      <xdr:nvSpPr>
        <xdr:cNvPr id="473" name="テキスト ボックス 472"/>
        <xdr:cNvSpPr txBox="1"/>
      </xdr:nvSpPr>
      <xdr:spPr>
        <a:xfrm>
          <a:off x="7594111" y="1616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30531</xdr:rowOff>
    </xdr:from>
    <xdr:to>
      <xdr:col>36</xdr:col>
      <xdr:colOff>165100</xdr:colOff>
      <xdr:row>96</xdr:row>
      <xdr:rowOff>132131</xdr:rowOff>
    </xdr:to>
    <xdr:sp macro="" textlink="">
      <xdr:nvSpPr>
        <xdr:cNvPr id="474" name="フローチャート: 判断 473"/>
        <xdr:cNvSpPr/>
      </xdr:nvSpPr>
      <xdr:spPr>
        <a:xfrm>
          <a:off x="6921500" y="16489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148658</xdr:rowOff>
    </xdr:from>
    <xdr:ext cx="534377" cy="259045"/>
    <xdr:sp macro="" textlink="">
      <xdr:nvSpPr>
        <xdr:cNvPr id="475" name="テキスト ボックス 474"/>
        <xdr:cNvSpPr txBox="1"/>
      </xdr:nvSpPr>
      <xdr:spPr>
        <a:xfrm>
          <a:off x="6705111" y="16264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152082</xdr:rowOff>
    </xdr:from>
    <xdr:to>
      <xdr:col>55</xdr:col>
      <xdr:colOff>50800</xdr:colOff>
      <xdr:row>96</xdr:row>
      <xdr:rowOff>82232</xdr:rowOff>
    </xdr:to>
    <xdr:sp macro="" textlink="">
      <xdr:nvSpPr>
        <xdr:cNvPr id="481" name="楕円 480"/>
        <xdr:cNvSpPr/>
      </xdr:nvSpPr>
      <xdr:spPr>
        <a:xfrm>
          <a:off x="10426700" y="1643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130509</xdr:rowOff>
    </xdr:from>
    <xdr:ext cx="534377" cy="259045"/>
    <xdr:sp macro="" textlink="">
      <xdr:nvSpPr>
        <xdr:cNvPr id="482" name="普通建設事業費 （ うち更新整備　）該当値テキスト"/>
        <xdr:cNvSpPr txBox="1"/>
      </xdr:nvSpPr>
      <xdr:spPr>
        <a:xfrm>
          <a:off x="10528300" y="1641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87846</xdr:rowOff>
    </xdr:from>
    <xdr:to>
      <xdr:col>50</xdr:col>
      <xdr:colOff>165100</xdr:colOff>
      <xdr:row>97</xdr:row>
      <xdr:rowOff>17996</xdr:rowOff>
    </xdr:to>
    <xdr:sp macro="" textlink="">
      <xdr:nvSpPr>
        <xdr:cNvPr id="483" name="楕円 482"/>
        <xdr:cNvSpPr/>
      </xdr:nvSpPr>
      <xdr:spPr>
        <a:xfrm>
          <a:off x="9588500" y="1654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9123</xdr:rowOff>
    </xdr:from>
    <xdr:ext cx="534377" cy="259045"/>
    <xdr:sp macro="" textlink="">
      <xdr:nvSpPr>
        <xdr:cNvPr id="484" name="テキスト ボックス 483"/>
        <xdr:cNvSpPr txBox="1"/>
      </xdr:nvSpPr>
      <xdr:spPr>
        <a:xfrm>
          <a:off x="9372111" y="1663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59525</xdr:rowOff>
    </xdr:from>
    <xdr:to>
      <xdr:col>46</xdr:col>
      <xdr:colOff>38100</xdr:colOff>
      <xdr:row>95</xdr:row>
      <xdr:rowOff>161125</xdr:rowOff>
    </xdr:to>
    <xdr:sp macro="" textlink="">
      <xdr:nvSpPr>
        <xdr:cNvPr id="485" name="楕円 484"/>
        <xdr:cNvSpPr/>
      </xdr:nvSpPr>
      <xdr:spPr>
        <a:xfrm>
          <a:off x="8699500" y="163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152252</xdr:rowOff>
    </xdr:from>
    <xdr:ext cx="534377" cy="259045"/>
    <xdr:sp macro="" textlink="">
      <xdr:nvSpPr>
        <xdr:cNvPr id="486" name="テキスト ボックス 485"/>
        <xdr:cNvSpPr txBox="1"/>
      </xdr:nvSpPr>
      <xdr:spPr>
        <a:xfrm>
          <a:off x="8483111" y="1644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103721</xdr:rowOff>
    </xdr:from>
    <xdr:to>
      <xdr:col>41</xdr:col>
      <xdr:colOff>101600</xdr:colOff>
      <xdr:row>97</xdr:row>
      <xdr:rowOff>33871</xdr:rowOff>
    </xdr:to>
    <xdr:sp macro="" textlink="">
      <xdr:nvSpPr>
        <xdr:cNvPr id="487" name="楕円 486"/>
        <xdr:cNvSpPr/>
      </xdr:nvSpPr>
      <xdr:spPr>
        <a:xfrm>
          <a:off x="7810500" y="1656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24998</xdr:rowOff>
    </xdr:from>
    <xdr:ext cx="534377" cy="259045"/>
    <xdr:sp macro="" textlink="">
      <xdr:nvSpPr>
        <xdr:cNvPr id="488" name="テキスト ボックス 487"/>
        <xdr:cNvSpPr txBox="1"/>
      </xdr:nvSpPr>
      <xdr:spPr>
        <a:xfrm>
          <a:off x="7594111" y="1665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77788</xdr:rowOff>
    </xdr:from>
    <xdr:to>
      <xdr:col>36</xdr:col>
      <xdr:colOff>165100</xdr:colOff>
      <xdr:row>97</xdr:row>
      <xdr:rowOff>7938</xdr:rowOff>
    </xdr:to>
    <xdr:sp macro="" textlink="">
      <xdr:nvSpPr>
        <xdr:cNvPr id="489" name="楕円 488"/>
        <xdr:cNvSpPr/>
      </xdr:nvSpPr>
      <xdr:spPr>
        <a:xfrm>
          <a:off x="6921500" y="1653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170515</xdr:rowOff>
    </xdr:from>
    <xdr:ext cx="534377" cy="259045"/>
    <xdr:sp macro="" textlink="">
      <xdr:nvSpPr>
        <xdr:cNvPr id="490" name="テキスト ボックス 489"/>
        <xdr:cNvSpPr txBox="1"/>
      </xdr:nvSpPr>
      <xdr:spPr>
        <a:xfrm>
          <a:off x="6705111" y="1662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157506</xdr:rowOff>
    </xdr:from>
    <xdr:to>
      <xdr:col>85</xdr:col>
      <xdr:colOff>126364</xdr:colOff>
      <xdr:row>39</xdr:row>
      <xdr:rowOff>44450</xdr:rowOff>
    </xdr:to>
    <xdr:cxnSp macro="">
      <xdr:nvCxnSpPr>
        <xdr:cNvPr id="514" name="直線コネクタ 513"/>
        <xdr:cNvCxnSpPr/>
      </xdr:nvCxnSpPr>
      <xdr:spPr>
        <a:xfrm flipV="1">
          <a:off x="16317595" y="5129556"/>
          <a:ext cx="1269" cy="1601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104183</xdr:rowOff>
    </xdr:from>
    <xdr:ext cx="599010" cy="259045"/>
    <xdr:sp macro="" textlink="">
      <xdr:nvSpPr>
        <xdr:cNvPr id="517" name="災害復旧事業費最大値テキスト"/>
        <xdr:cNvSpPr txBox="1"/>
      </xdr:nvSpPr>
      <xdr:spPr>
        <a:xfrm>
          <a:off x="16370300" y="490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157506</xdr:rowOff>
    </xdr:from>
    <xdr:to>
      <xdr:col>86</xdr:col>
      <xdr:colOff>25400</xdr:colOff>
      <xdr:row>29</xdr:row>
      <xdr:rowOff>157506</xdr:rowOff>
    </xdr:to>
    <xdr:cxnSp macro="">
      <xdr:nvCxnSpPr>
        <xdr:cNvPr id="518" name="直線コネクタ 517"/>
        <xdr:cNvCxnSpPr/>
      </xdr:nvCxnSpPr>
      <xdr:spPr>
        <a:xfrm>
          <a:off x="16230600" y="512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9" name="直線コネクタ 518"/>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131627</xdr:rowOff>
    </xdr:from>
    <xdr:ext cx="469744" cy="259045"/>
    <xdr:sp macro="" textlink="">
      <xdr:nvSpPr>
        <xdr:cNvPr id="520" name="災害復旧事業費平均値テキスト"/>
        <xdr:cNvSpPr txBox="1"/>
      </xdr:nvSpPr>
      <xdr:spPr>
        <a:xfrm>
          <a:off x="16370300" y="647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108750</xdr:rowOff>
    </xdr:from>
    <xdr:to>
      <xdr:col>85</xdr:col>
      <xdr:colOff>177800</xdr:colOff>
      <xdr:row>39</xdr:row>
      <xdr:rowOff>38900</xdr:rowOff>
    </xdr:to>
    <xdr:sp macro="" textlink="">
      <xdr:nvSpPr>
        <xdr:cNvPr id="521" name="フローチャート: 判断 520"/>
        <xdr:cNvSpPr/>
      </xdr:nvSpPr>
      <xdr:spPr>
        <a:xfrm>
          <a:off x="16268700" y="662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2" name="直線コネクタ 521"/>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120676</xdr:rowOff>
    </xdr:from>
    <xdr:to>
      <xdr:col>81</xdr:col>
      <xdr:colOff>101600</xdr:colOff>
      <xdr:row>39</xdr:row>
      <xdr:rowOff>50826</xdr:rowOff>
    </xdr:to>
    <xdr:sp macro="" textlink="">
      <xdr:nvSpPr>
        <xdr:cNvPr id="523" name="フローチャート: 判断 522"/>
        <xdr:cNvSpPr/>
      </xdr:nvSpPr>
      <xdr:spPr>
        <a:xfrm>
          <a:off x="15430500" y="663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67353</xdr:rowOff>
    </xdr:from>
    <xdr:ext cx="469744" cy="259045"/>
    <xdr:sp macro="" textlink="">
      <xdr:nvSpPr>
        <xdr:cNvPr id="524" name="テキスト ボックス 523"/>
        <xdr:cNvSpPr txBox="1"/>
      </xdr:nvSpPr>
      <xdr:spPr>
        <a:xfrm>
          <a:off x="15246428" y="6411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38964</xdr:rowOff>
    </xdr:from>
    <xdr:to>
      <xdr:col>76</xdr:col>
      <xdr:colOff>114300</xdr:colOff>
      <xdr:row>39</xdr:row>
      <xdr:rowOff>44450</xdr:rowOff>
    </xdr:to>
    <xdr:cxnSp macro="">
      <xdr:nvCxnSpPr>
        <xdr:cNvPr id="525" name="直線コネクタ 524"/>
        <xdr:cNvCxnSpPr/>
      </xdr:nvCxnSpPr>
      <xdr:spPr>
        <a:xfrm>
          <a:off x="13703300" y="6725514"/>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103340</xdr:rowOff>
    </xdr:from>
    <xdr:to>
      <xdr:col>76</xdr:col>
      <xdr:colOff>165100</xdr:colOff>
      <xdr:row>39</xdr:row>
      <xdr:rowOff>33490</xdr:rowOff>
    </xdr:to>
    <xdr:sp macro="" textlink="">
      <xdr:nvSpPr>
        <xdr:cNvPr id="526" name="フローチャート: 判断 525"/>
        <xdr:cNvSpPr/>
      </xdr:nvSpPr>
      <xdr:spPr>
        <a:xfrm>
          <a:off x="14541500" y="661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50017</xdr:rowOff>
    </xdr:from>
    <xdr:ext cx="469744" cy="259045"/>
    <xdr:sp macro="" textlink="">
      <xdr:nvSpPr>
        <xdr:cNvPr id="527" name="テキスト ボックス 526"/>
        <xdr:cNvSpPr txBox="1"/>
      </xdr:nvSpPr>
      <xdr:spPr>
        <a:xfrm>
          <a:off x="14357428" y="639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38964</xdr:rowOff>
    </xdr:from>
    <xdr:to>
      <xdr:col>71</xdr:col>
      <xdr:colOff>177800</xdr:colOff>
      <xdr:row>39</xdr:row>
      <xdr:rowOff>44450</xdr:rowOff>
    </xdr:to>
    <xdr:cxnSp macro="">
      <xdr:nvCxnSpPr>
        <xdr:cNvPr id="528" name="直線コネクタ 527"/>
        <xdr:cNvCxnSpPr/>
      </xdr:nvCxnSpPr>
      <xdr:spPr>
        <a:xfrm flipV="1">
          <a:off x="12814300" y="6725514"/>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88024</xdr:rowOff>
    </xdr:from>
    <xdr:to>
      <xdr:col>72</xdr:col>
      <xdr:colOff>38100</xdr:colOff>
      <xdr:row>39</xdr:row>
      <xdr:rowOff>18174</xdr:rowOff>
    </xdr:to>
    <xdr:sp macro="" textlink="">
      <xdr:nvSpPr>
        <xdr:cNvPr id="529" name="フローチャート: 判断 528"/>
        <xdr:cNvSpPr/>
      </xdr:nvSpPr>
      <xdr:spPr>
        <a:xfrm>
          <a:off x="13652500" y="660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34701</xdr:rowOff>
    </xdr:from>
    <xdr:ext cx="469744" cy="259045"/>
    <xdr:sp macro="" textlink="">
      <xdr:nvSpPr>
        <xdr:cNvPr id="530" name="テキスト ボックス 529"/>
        <xdr:cNvSpPr txBox="1"/>
      </xdr:nvSpPr>
      <xdr:spPr>
        <a:xfrm>
          <a:off x="13468428" y="6378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116815</xdr:rowOff>
    </xdr:from>
    <xdr:to>
      <xdr:col>67</xdr:col>
      <xdr:colOff>101600</xdr:colOff>
      <xdr:row>39</xdr:row>
      <xdr:rowOff>46965</xdr:rowOff>
    </xdr:to>
    <xdr:sp macro="" textlink="">
      <xdr:nvSpPr>
        <xdr:cNvPr id="531" name="フローチャート: 判断 530"/>
        <xdr:cNvSpPr/>
      </xdr:nvSpPr>
      <xdr:spPr>
        <a:xfrm>
          <a:off x="12763500" y="66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63492</xdr:rowOff>
    </xdr:from>
    <xdr:ext cx="469744" cy="259045"/>
    <xdr:sp macro="" textlink="">
      <xdr:nvSpPr>
        <xdr:cNvPr id="532" name="テキスト ボックス 531"/>
        <xdr:cNvSpPr txBox="1"/>
      </xdr:nvSpPr>
      <xdr:spPr>
        <a:xfrm>
          <a:off x="12579428" y="640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8" name="楕円 537"/>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87177</xdr:rowOff>
    </xdr:from>
    <xdr:ext cx="249299" cy="259045"/>
    <xdr:sp macro="" textlink="">
      <xdr:nvSpPr>
        <xdr:cNvPr id="539" name="災害復旧事業費該当値テキスト"/>
        <xdr:cNvSpPr txBox="1"/>
      </xdr:nvSpPr>
      <xdr:spPr>
        <a:xfrm>
          <a:off x="16370300" y="6602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0" name="楕円 539"/>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1" name="テキスト ボックス 540"/>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2" name="楕円 541"/>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3" name="テキスト ボックス 542"/>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159614</xdr:rowOff>
    </xdr:from>
    <xdr:to>
      <xdr:col>72</xdr:col>
      <xdr:colOff>38100</xdr:colOff>
      <xdr:row>39</xdr:row>
      <xdr:rowOff>89764</xdr:rowOff>
    </xdr:to>
    <xdr:sp macro="" textlink="">
      <xdr:nvSpPr>
        <xdr:cNvPr id="544" name="楕円 543"/>
        <xdr:cNvSpPr/>
      </xdr:nvSpPr>
      <xdr:spPr>
        <a:xfrm>
          <a:off x="13652500" y="667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80891</xdr:rowOff>
    </xdr:from>
    <xdr:ext cx="378565" cy="259045"/>
    <xdr:sp macro="" textlink="">
      <xdr:nvSpPr>
        <xdr:cNvPr id="545" name="テキスト ボックス 544"/>
        <xdr:cNvSpPr txBox="1"/>
      </xdr:nvSpPr>
      <xdr:spPr>
        <a:xfrm>
          <a:off x="13514017" y="6767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150078</xdr:rowOff>
    </xdr:from>
    <xdr:to>
      <xdr:col>85</xdr:col>
      <xdr:colOff>126364</xdr:colOff>
      <xdr:row>78</xdr:row>
      <xdr:rowOff>116946</xdr:rowOff>
    </xdr:to>
    <xdr:cxnSp macro="">
      <xdr:nvCxnSpPr>
        <xdr:cNvPr id="620" name="直線コネクタ 619"/>
        <xdr:cNvCxnSpPr/>
      </xdr:nvCxnSpPr>
      <xdr:spPr>
        <a:xfrm flipV="1">
          <a:off x="16317595" y="11980128"/>
          <a:ext cx="1269" cy="1509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120773</xdr:rowOff>
    </xdr:from>
    <xdr:ext cx="534377" cy="259045"/>
    <xdr:sp macro="" textlink="">
      <xdr:nvSpPr>
        <xdr:cNvPr id="621" name="公債費最小値テキスト"/>
        <xdr:cNvSpPr txBox="1"/>
      </xdr:nvSpPr>
      <xdr:spPr>
        <a:xfrm>
          <a:off x="16370300" y="1349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116946</xdr:rowOff>
    </xdr:from>
    <xdr:to>
      <xdr:col>86</xdr:col>
      <xdr:colOff>25400</xdr:colOff>
      <xdr:row>78</xdr:row>
      <xdr:rowOff>116946</xdr:rowOff>
    </xdr:to>
    <xdr:cxnSp macro="">
      <xdr:nvCxnSpPr>
        <xdr:cNvPr id="622" name="直線コネクタ 621"/>
        <xdr:cNvCxnSpPr/>
      </xdr:nvCxnSpPr>
      <xdr:spPr>
        <a:xfrm>
          <a:off x="16230600" y="13490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96755</xdr:rowOff>
    </xdr:from>
    <xdr:ext cx="599010" cy="259045"/>
    <xdr:sp macro="" textlink="">
      <xdr:nvSpPr>
        <xdr:cNvPr id="623" name="公債費最大値テキスト"/>
        <xdr:cNvSpPr txBox="1"/>
      </xdr:nvSpPr>
      <xdr:spPr>
        <a:xfrm>
          <a:off x="16370300" y="1175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150078</xdr:rowOff>
    </xdr:from>
    <xdr:to>
      <xdr:col>86</xdr:col>
      <xdr:colOff>25400</xdr:colOff>
      <xdr:row>69</xdr:row>
      <xdr:rowOff>150078</xdr:rowOff>
    </xdr:to>
    <xdr:cxnSp macro="">
      <xdr:nvCxnSpPr>
        <xdr:cNvPr id="624" name="直線コネクタ 623"/>
        <xdr:cNvCxnSpPr/>
      </xdr:nvCxnSpPr>
      <xdr:spPr>
        <a:xfrm>
          <a:off x="16230600" y="11980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164054</xdr:rowOff>
    </xdr:from>
    <xdr:to>
      <xdr:col>85</xdr:col>
      <xdr:colOff>127000</xdr:colOff>
      <xdr:row>77</xdr:row>
      <xdr:rowOff>19129</xdr:rowOff>
    </xdr:to>
    <xdr:cxnSp macro="">
      <xdr:nvCxnSpPr>
        <xdr:cNvPr id="625" name="直線コネクタ 624"/>
        <xdr:cNvCxnSpPr/>
      </xdr:nvCxnSpPr>
      <xdr:spPr>
        <a:xfrm flipV="1">
          <a:off x="15481300" y="13194254"/>
          <a:ext cx="838200" cy="2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97764</xdr:rowOff>
    </xdr:from>
    <xdr:ext cx="534377" cy="259045"/>
    <xdr:sp macro="" textlink="">
      <xdr:nvSpPr>
        <xdr:cNvPr id="626" name="公債費平均値テキスト"/>
        <xdr:cNvSpPr txBox="1"/>
      </xdr:nvSpPr>
      <xdr:spPr>
        <a:xfrm>
          <a:off x="16370300" y="12956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74887</xdr:rowOff>
    </xdr:from>
    <xdr:to>
      <xdr:col>85</xdr:col>
      <xdr:colOff>177800</xdr:colOff>
      <xdr:row>77</xdr:row>
      <xdr:rowOff>5037</xdr:rowOff>
    </xdr:to>
    <xdr:sp macro="" textlink="">
      <xdr:nvSpPr>
        <xdr:cNvPr id="627" name="フローチャート: 判断 626"/>
        <xdr:cNvSpPr/>
      </xdr:nvSpPr>
      <xdr:spPr>
        <a:xfrm>
          <a:off x="16268700" y="1310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18740</xdr:rowOff>
    </xdr:from>
    <xdr:to>
      <xdr:col>81</xdr:col>
      <xdr:colOff>50800</xdr:colOff>
      <xdr:row>77</xdr:row>
      <xdr:rowOff>19129</xdr:rowOff>
    </xdr:to>
    <xdr:cxnSp macro="">
      <xdr:nvCxnSpPr>
        <xdr:cNvPr id="628" name="直線コネクタ 627"/>
        <xdr:cNvCxnSpPr/>
      </xdr:nvCxnSpPr>
      <xdr:spPr>
        <a:xfrm>
          <a:off x="14592300" y="13220390"/>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92162</xdr:rowOff>
    </xdr:from>
    <xdr:to>
      <xdr:col>81</xdr:col>
      <xdr:colOff>101600</xdr:colOff>
      <xdr:row>77</xdr:row>
      <xdr:rowOff>22312</xdr:rowOff>
    </xdr:to>
    <xdr:sp macro="" textlink="">
      <xdr:nvSpPr>
        <xdr:cNvPr id="629" name="フローチャート: 判断 628"/>
        <xdr:cNvSpPr/>
      </xdr:nvSpPr>
      <xdr:spPr>
        <a:xfrm>
          <a:off x="15430500" y="1312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38838</xdr:rowOff>
    </xdr:from>
    <xdr:ext cx="534377" cy="259045"/>
    <xdr:sp macro="" textlink="">
      <xdr:nvSpPr>
        <xdr:cNvPr id="630" name="テキスト ボックス 629"/>
        <xdr:cNvSpPr txBox="1"/>
      </xdr:nvSpPr>
      <xdr:spPr>
        <a:xfrm>
          <a:off x="15214111" y="1289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18740</xdr:rowOff>
    </xdr:from>
    <xdr:to>
      <xdr:col>76</xdr:col>
      <xdr:colOff>114300</xdr:colOff>
      <xdr:row>77</xdr:row>
      <xdr:rowOff>33759</xdr:rowOff>
    </xdr:to>
    <xdr:cxnSp macro="">
      <xdr:nvCxnSpPr>
        <xdr:cNvPr id="631" name="直線コネクタ 630"/>
        <xdr:cNvCxnSpPr/>
      </xdr:nvCxnSpPr>
      <xdr:spPr>
        <a:xfrm flipV="1">
          <a:off x="13703300" y="13220390"/>
          <a:ext cx="889000" cy="1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111051</xdr:rowOff>
    </xdr:from>
    <xdr:to>
      <xdr:col>76</xdr:col>
      <xdr:colOff>165100</xdr:colOff>
      <xdr:row>77</xdr:row>
      <xdr:rowOff>41201</xdr:rowOff>
    </xdr:to>
    <xdr:sp macro="" textlink="">
      <xdr:nvSpPr>
        <xdr:cNvPr id="632" name="フローチャート: 判断 631"/>
        <xdr:cNvSpPr/>
      </xdr:nvSpPr>
      <xdr:spPr>
        <a:xfrm>
          <a:off x="14541500" y="1314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57728</xdr:rowOff>
    </xdr:from>
    <xdr:ext cx="534377" cy="259045"/>
    <xdr:sp macro="" textlink="">
      <xdr:nvSpPr>
        <xdr:cNvPr id="633" name="テキスト ボックス 632"/>
        <xdr:cNvSpPr txBox="1"/>
      </xdr:nvSpPr>
      <xdr:spPr>
        <a:xfrm>
          <a:off x="14325111" y="1291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33759</xdr:rowOff>
    </xdr:from>
    <xdr:to>
      <xdr:col>71</xdr:col>
      <xdr:colOff>177800</xdr:colOff>
      <xdr:row>77</xdr:row>
      <xdr:rowOff>62167</xdr:rowOff>
    </xdr:to>
    <xdr:cxnSp macro="">
      <xdr:nvCxnSpPr>
        <xdr:cNvPr id="634" name="直線コネクタ 633"/>
        <xdr:cNvCxnSpPr/>
      </xdr:nvCxnSpPr>
      <xdr:spPr>
        <a:xfrm flipV="1">
          <a:off x="12814300" y="13235409"/>
          <a:ext cx="889000" cy="2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110106</xdr:rowOff>
    </xdr:from>
    <xdr:to>
      <xdr:col>72</xdr:col>
      <xdr:colOff>38100</xdr:colOff>
      <xdr:row>77</xdr:row>
      <xdr:rowOff>40256</xdr:rowOff>
    </xdr:to>
    <xdr:sp macro="" textlink="">
      <xdr:nvSpPr>
        <xdr:cNvPr id="635" name="フローチャート: 判断 634"/>
        <xdr:cNvSpPr/>
      </xdr:nvSpPr>
      <xdr:spPr>
        <a:xfrm>
          <a:off x="13652500" y="1314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56783</xdr:rowOff>
    </xdr:from>
    <xdr:ext cx="534377" cy="259045"/>
    <xdr:sp macro="" textlink="">
      <xdr:nvSpPr>
        <xdr:cNvPr id="636" name="テキスト ボックス 635"/>
        <xdr:cNvSpPr txBox="1"/>
      </xdr:nvSpPr>
      <xdr:spPr>
        <a:xfrm>
          <a:off x="13436111" y="1291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103332</xdr:rowOff>
    </xdr:from>
    <xdr:to>
      <xdr:col>67</xdr:col>
      <xdr:colOff>101600</xdr:colOff>
      <xdr:row>77</xdr:row>
      <xdr:rowOff>33482</xdr:rowOff>
    </xdr:to>
    <xdr:sp macro="" textlink="">
      <xdr:nvSpPr>
        <xdr:cNvPr id="637" name="フローチャート: 判断 636"/>
        <xdr:cNvSpPr/>
      </xdr:nvSpPr>
      <xdr:spPr>
        <a:xfrm>
          <a:off x="12763500" y="131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50009</xdr:rowOff>
    </xdr:from>
    <xdr:ext cx="534377" cy="259045"/>
    <xdr:sp macro="" textlink="">
      <xdr:nvSpPr>
        <xdr:cNvPr id="638" name="テキスト ボックス 637"/>
        <xdr:cNvSpPr txBox="1"/>
      </xdr:nvSpPr>
      <xdr:spPr>
        <a:xfrm>
          <a:off x="12547111" y="1290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113254</xdr:rowOff>
    </xdr:from>
    <xdr:to>
      <xdr:col>85</xdr:col>
      <xdr:colOff>177800</xdr:colOff>
      <xdr:row>77</xdr:row>
      <xdr:rowOff>43404</xdr:rowOff>
    </xdr:to>
    <xdr:sp macro="" textlink="">
      <xdr:nvSpPr>
        <xdr:cNvPr id="644" name="楕円 643"/>
        <xdr:cNvSpPr/>
      </xdr:nvSpPr>
      <xdr:spPr>
        <a:xfrm>
          <a:off x="16268700" y="1314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91681</xdr:rowOff>
    </xdr:from>
    <xdr:ext cx="534377" cy="259045"/>
    <xdr:sp macro="" textlink="">
      <xdr:nvSpPr>
        <xdr:cNvPr id="645" name="公債費該当値テキスト"/>
        <xdr:cNvSpPr txBox="1"/>
      </xdr:nvSpPr>
      <xdr:spPr>
        <a:xfrm>
          <a:off x="16370300" y="1312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139779</xdr:rowOff>
    </xdr:from>
    <xdr:to>
      <xdr:col>81</xdr:col>
      <xdr:colOff>101600</xdr:colOff>
      <xdr:row>77</xdr:row>
      <xdr:rowOff>69929</xdr:rowOff>
    </xdr:to>
    <xdr:sp macro="" textlink="">
      <xdr:nvSpPr>
        <xdr:cNvPr id="646" name="楕円 645"/>
        <xdr:cNvSpPr/>
      </xdr:nvSpPr>
      <xdr:spPr>
        <a:xfrm>
          <a:off x="15430500" y="1316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61056</xdr:rowOff>
    </xdr:from>
    <xdr:ext cx="534377" cy="259045"/>
    <xdr:sp macro="" textlink="">
      <xdr:nvSpPr>
        <xdr:cNvPr id="647" name="テキスト ボックス 646"/>
        <xdr:cNvSpPr txBox="1"/>
      </xdr:nvSpPr>
      <xdr:spPr>
        <a:xfrm>
          <a:off x="15214111" y="1326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139390</xdr:rowOff>
    </xdr:from>
    <xdr:to>
      <xdr:col>76</xdr:col>
      <xdr:colOff>165100</xdr:colOff>
      <xdr:row>77</xdr:row>
      <xdr:rowOff>69540</xdr:rowOff>
    </xdr:to>
    <xdr:sp macro="" textlink="">
      <xdr:nvSpPr>
        <xdr:cNvPr id="648" name="楕円 647"/>
        <xdr:cNvSpPr/>
      </xdr:nvSpPr>
      <xdr:spPr>
        <a:xfrm>
          <a:off x="14541500" y="1316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60667</xdr:rowOff>
    </xdr:from>
    <xdr:ext cx="534377" cy="259045"/>
    <xdr:sp macro="" textlink="">
      <xdr:nvSpPr>
        <xdr:cNvPr id="649" name="テキスト ボックス 648"/>
        <xdr:cNvSpPr txBox="1"/>
      </xdr:nvSpPr>
      <xdr:spPr>
        <a:xfrm>
          <a:off x="14325111" y="1326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154409</xdr:rowOff>
    </xdr:from>
    <xdr:to>
      <xdr:col>72</xdr:col>
      <xdr:colOff>38100</xdr:colOff>
      <xdr:row>77</xdr:row>
      <xdr:rowOff>84559</xdr:rowOff>
    </xdr:to>
    <xdr:sp macro="" textlink="">
      <xdr:nvSpPr>
        <xdr:cNvPr id="650" name="楕円 649"/>
        <xdr:cNvSpPr/>
      </xdr:nvSpPr>
      <xdr:spPr>
        <a:xfrm>
          <a:off x="13652500" y="1318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75686</xdr:rowOff>
    </xdr:from>
    <xdr:ext cx="534377" cy="259045"/>
    <xdr:sp macro="" textlink="">
      <xdr:nvSpPr>
        <xdr:cNvPr id="651" name="テキスト ボックス 650"/>
        <xdr:cNvSpPr txBox="1"/>
      </xdr:nvSpPr>
      <xdr:spPr>
        <a:xfrm>
          <a:off x="13436111" y="1327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11367</xdr:rowOff>
    </xdr:from>
    <xdr:to>
      <xdr:col>67</xdr:col>
      <xdr:colOff>101600</xdr:colOff>
      <xdr:row>77</xdr:row>
      <xdr:rowOff>112967</xdr:rowOff>
    </xdr:to>
    <xdr:sp macro="" textlink="">
      <xdr:nvSpPr>
        <xdr:cNvPr id="652" name="楕円 651"/>
        <xdr:cNvSpPr/>
      </xdr:nvSpPr>
      <xdr:spPr>
        <a:xfrm>
          <a:off x="12763500" y="1321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104094</xdr:rowOff>
    </xdr:from>
    <xdr:ext cx="534377" cy="259045"/>
    <xdr:sp macro="" textlink="">
      <xdr:nvSpPr>
        <xdr:cNvPr id="653" name="テキスト ボックス 652"/>
        <xdr:cNvSpPr txBox="1"/>
      </xdr:nvSpPr>
      <xdr:spPr>
        <a:xfrm>
          <a:off x="12547111" y="1330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160198</xdr:rowOff>
    </xdr:from>
    <xdr:to>
      <xdr:col>85</xdr:col>
      <xdr:colOff>126364</xdr:colOff>
      <xdr:row>98</xdr:row>
      <xdr:rowOff>148971</xdr:rowOff>
    </xdr:to>
    <xdr:cxnSp macro="">
      <xdr:nvCxnSpPr>
        <xdr:cNvPr id="677" name="直線コネクタ 676"/>
        <xdr:cNvCxnSpPr/>
      </xdr:nvCxnSpPr>
      <xdr:spPr>
        <a:xfrm flipV="1">
          <a:off x="16317595" y="15419248"/>
          <a:ext cx="1269" cy="153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152798</xdr:rowOff>
    </xdr:from>
    <xdr:ext cx="469744" cy="259045"/>
    <xdr:sp macro="" textlink="">
      <xdr:nvSpPr>
        <xdr:cNvPr id="678" name="積立金最小値テキスト"/>
        <xdr:cNvSpPr txBox="1"/>
      </xdr:nvSpPr>
      <xdr:spPr>
        <a:xfrm>
          <a:off x="16370300" y="1695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148971</xdr:rowOff>
    </xdr:from>
    <xdr:to>
      <xdr:col>86</xdr:col>
      <xdr:colOff>25400</xdr:colOff>
      <xdr:row>98</xdr:row>
      <xdr:rowOff>148971</xdr:rowOff>
    </xdr:to>
    <xdr:cxnSp macro="">
      <xdr:nvCxnSpPr>
        <xdr:cNvPr id="679" name="直線コネクタ 678"/>
        <xdr:cNvCxnSpPr/>
      </xdr:nvCxnSpPr>
      <xdr:spPr>
        <a:xfrm>
          <a:off x="16230600" y="1695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106875</xdr:rowOff>
    </xdr:from>
    <xdr:ext cx="599010" cy="259045"/>
    <xdr:sp macro="" textlink="">
      <xdr:nvSpPr>
        <xdr:cNvPr id="680" name="積立金最大値テキスト"/>
        <xdr:cNvSpPr txBox="1"/>
      </xdr:nvSpPr>
      <xdr:spPr>
        <a:xfrm>
          <a:off x="16370300" y="15194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160198</xdr:rowOff>
    </xdr:from>
    <xdr:to>
      <xdr:col>86</xdr:col>
      <xdr:colOff>25400</xdr:colOff>
      <xdr:row>89</xdr:row>
      <xdr:rowOff>160198</xdr:rowOff>
    </xdr:to>
    <xdr:cxnSp macro="">
      <xdr:nvCxnSpPr>
        <xdr:cNvPr id="681" name="直線コネクタ 680"/>
        <xdr:cNvCxnSpPr/>
      </xdr:nvCxnSpPr>
      <xdr:spPr>
        <a:xfrm>
          <a:off x="16230600" y="1541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6705</xdr:rowOff>
    </xdr:from>
    <xdr:to>
      <xdr:col>85</xdr:col>
      <xdr:colOff>127000</xdr:colOff>
      <xdr:row>97</xdr:row>
      <xdr:rowOff>100025</xdr:rowOff>
    </xdr:to>
    <xdr:cxnSp macro="">
      <xdr:nvCxnSpPr>
        <xdr:cNvPr id="682" name="直線コネクタ 681"/>
        <xdr:cNvCxnSpPr/>
      </xdr:nvCxnSpPr>
      <xdr:spPr>
        <a:xfrm flipV="1">
          <a:off x="15481300" y="16637355"/>
          <a:ext cx="838200" cy="93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21544</xdr:rowOff>
    </xdr:from>
    <xdr:ext cx="534377" cy="259045"/>
    <xdr:sp macro="" textlink="">
      <xdr:nvSpPr>
        <xdr:cNvPr id="683" name="積立金平均値テキスト"/>
        <xdr:cNvSpPr txBox="1"/>
      </xdr:nvSpPr>
      <xdr:spPr>
        <a:xfrm>
          <a:off x="16370300" y="16309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170117</xdr:rowOff>
    </xdr:from>
    <xdr:to>
      <xdr:col>85</xdr:col>
      <xdr:colOff>177800</xdr:colOff>
      <xdr:row>96</xdr:row>
      <xdr:rowOff>100267</xdr:rowOff>
    </xdr:to>
    <xdr:sp macro="" textlink="">
      <xdr:nvSpPr>
        <xdr:cNvPr id="684" name="フローチャート: 判断 683"/>
        <xdr:cNvSpPr/>
      </xdr:nvSpPr>
      <xdr:spPr>
        <a:xfrm>
          <a:off x="16268700" y="16457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100025</xdr:rowOff>
    </xdr:from>
    <xdr:to>
      <xdr:col>81</xdr:col>
      <xdr:colOff>50800</xdr:colOff>
      <xdr:row>98</xdr:row>
      <xdr:rowOff>135356</xdr:rowOff>
    </xdr:to>
    <xdr:cxnSp macro="">
      <xdr:nvCxnSpPr>
        <xdr:cNvPr id="685" name="直線コネクタ 684"/>
        <xdr:cNvCxnSpPr/>
      </xdr:nvCxnSpPr>
      <xdr:spPr>
        <a:xfrm flipV="1">
          <a:off x="14592300" y="16730675"/>
          <a:ext cx="889000" cy="20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89218</xdr:rowOff>
    </xdr:from>
    <xdr:to>
      <xdr:col>81</xdr:col>
      <xdr:colOff>101600</xdr:colOff>
      <xdr:row>96</xdr:row>
      <xdr:rowOff>19368</xdr:rowOff>
    </xdr:to>
    <xdr:sp macro="" textlink="">
      <xdr:nvSpPr>
        <xdr:cNvPr id="686" name="フローチャート: 判断 685"/>
        <xdr:cNvSpPr/>
      </xdr:nvSpPr>
      <xdr:spPr>
        <a:xfrm>
          <a:off x="15430500" y="1637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35895</xdr:rowOff>
    </xdr:from>
    <xdr:ext cx="534377" cy="259045"/>
    <xdr:sp macro="" textlink="">
      <xdr:nvSpPr>
        <xdr:cNvPr id="687" name="テキスト ボックス 686"/>
        <xdr:cNvSpPr txBox="1"/>
      </xdr:nvSpPr>
      <xdr:spPr>
        <a:xfrm>
          <a:off x="15214111" y="1615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95135</xdr:rowOff>
    </xdr:from>
    <xdr:to>
      <xdr:col>76</xdr:col>
      <xdr:colOff>114300</xdr:colOff>
      <xdr:row>98</xdr:row>
      <xdr:rowOff>135356</xdr:rowOff>
    </xdr:to>
    <xdr:cxnSp macro="">
      <xdr:nvCxnSpPr>
        <xdr:cNvPr id="688" name="直線コネクタ 687"/>
        <xdr:cNvCxnSpPr/>
      </xdr:nvCxnSpPr>
      <xdr:spPr>
        <a:xfrm>
          <a:off x="13703300" y="16897235"/>
          <a:ext cx="889000" cy="4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102857</xdr:rowOff>
    </xdr:from>
    <xdr:to>
      <xdr:col>76</xdr:col>
      <xdr:colOff>165100</xdr:colOff>
      <xdr:row>97</xdr:row>
      <xdr:rowOff>33007</xdr:rowOff>
    </xdr:to>
    <xdr:sp macro="" textlink="">
      <xdr:nvSpPr>
        <xdr:cNvPr id="689" name="フローチャート: 判断 688"/>
        <xdr:cNvSpPr/>
      </xdr:nvSpPr>
      <xdr:spPr>
        <a:xfrm>
          <a:off x="14541500" y="16562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49534</xdr:rowOff>
    </xdr:from>
    <xdr:ext cx="534377" cy="259045"/>
    <xdr:sp macro="" textlink="">
      <xdr:nvSpPr>
        <xdr:cNvPr id="690" name="テキスト ボックス 689"/>
        <xdr:cNvSpPr txBox="1"/>
      </xdr:nvSpPr>
      <xdr:spPr>
        <a:xfrm>
          <a:off x="14325111" y="163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95135</xdr:rowOff>
    </xdr:from>
    <xdr:to>
      <xdr:col>71</xdr:col>
      <xdr:colOff>177800</xdr:colOff>
      <xdr:row>98</xdr:row>
      <xdr:rowOff>147332</xdr:rowOff>
    </xdr:to>
    <xdr:cxnSp macro="">
      <xdr:nvCxnSpPr>
        <xdr:cNvPr id="691" name="直線コネクタ 690"/>
        <xdr:cNvCxnSpPr/>
      </xdr:nvCxnSpPr>
      <xdr:spPr>
        <a:xfrm flipV="1">
          <a:off x="12814300" y="16897235"/>
          <a:ext cx="889000" cy="5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29184</xdr:rowOff>
    </xdr:from>
    <xdr:to>
      <xdr:col>72</xdr:col>
      <xdr:colOff>38100</xdr:colOff>
      <xdr:row>97</xdr:row>
      <xdr:rowOff>130784</xdr:rowOff>
    </xdr:to>
    <xdr:sp macro="" textlink="">
      <xdr:nvSpPr>
        <xdr:cNvPr id="692" name="フローチャート: 判断 691"/>
        <xdr:cNvSpPr/>
      </xdr:nvSpPr>
      <xdr:spPr>
        <a:xfrm>
          <a:off x="13652500" y="1665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147311</xdr:rowOff>
    </xdr:from>
    <xdr:ext cx="534377" cy="259045"/>
    <xdr:sp macro="" textlink="">
      <xdr:nvSpPr>
        <xdr:cNvPr id="693" name="テキスト ボックス 692"/>
        <xdr:cNvSpPr txBox="1"/>
      </xdr:nvSpPr>
      <xdr:spPr>
        <a:xfrm>
          <a:off x="13436111" y="1643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92063</xdr:rowOff>
    </xdr:from>
    <xdr:to>
      <xdr:col>67</xdr:col>
      <xdr:colOff>101600</xdr:colOff>
      <xdr:row>97</xdr:row>
      <xdr:rowOff>22213</xdr:rowOff>
    </xdr:to>
    <xdr:sp macro="" textlink="">
      <xdr:nvSpPr>
        <xdr:cNvPr id="694" name="フローチャート: 判断 693"/>
        <xdr:cNvSpPr/>
      </xdr:nvSpPr>
      <xdr:spPr>
        <a:xfrm>
          <a:off x="12763500" y="1655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38740</xdr:rowOff>
    </xdr:from>
    <xdr:ext cx="534377" cy="259045"/>
    <xdr:sp macro="" textlink="">
      <xdr:nvSpPr>
        <xdr:cNvPr id="695" name="テキスト ボックス 694"/>
        <xdr:cNvSpPr txBox="1"/>
      </xdr:nvSpPr>
      <xdr:spPr>
        <a:xfrm>
          <a:off x="12547111" y="1632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127355</xdr:rowOff>
    </xdr:from>
    <xdr:to>
      <xdr:col>85</xdr:col>
      <xdr:colOff>177800</xdr:colOff>
      <xdr:row>97</xdr:row>
      <xdr:rowOff>57505</xdr:rowOff>
    </xdr:to>
    <xdr:sp macro="" textlink="">
      <xdr:nvSpPr>
        <xdr:cNvPr id="701" name="楕円 700"/>
        <xdr:cNvSpPr/>
      </xdr:nvSpPr>
      <xdr:spPr>
        <a:xfrm>
          <a:off x="16268700" y="1658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105782</xdr:rowOff>
    </xdr:from>
    <xdr:ext cx="534377" cy="259045"/>
    <xdr:sp macro="" textlink="">
      <xdr:nvSpPr>
        <xdr:cNvPr id="702" name="積立金該当値テキスト"/>
        <xdr:cNvSpPr txBox="1"/>
      </xdr:nvSpPr>
      <xdr:spPr>
        <a:xfrm>
          <a:off x="16370300" y="1656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49225</xdr:rowOff>
    </xdr:from>
    <xdr:to>
      <xdr:col>81</xdr:col>
      <xdr:colOff>101600</xdr:colOff>
      <xdr:row>97</xdr:row>
      <xdr:rowOff>150825</xdr:rowOff>
    </xdr:to>
    <xdr:sp macro="" textlink="">
      <xdr:nvSpPr>
        <xdr:cNvPr id="703" name="楕円 702"/>
        <xdr:cNvSpPr/>
      </xdr:nvSpPr>
      <xdr:spPr>
        <a:xfrm>
          <a:off x="15430500" y="1667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141952</xdr:rowOff>
    </xdr:from>
    <xdr:ext cx="534377" cy="259045"/>
    <xdr:sp macro="" textlink="">
      <xdr:nvSpPr>
        <xdr:cNvPr id="704" name="テキスト ボックス 703"/>
        <xdr:cNvSpPr txBox="1"/>
      </xdr:nvSpPr>
      <xdr:spPr>
        <a:xfrm>
          <a:off x="15214111" y="1677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84556</xdr:rowOff>
    </xdr:from>
    <xdr:to>
      <xdr:col>76</xdr:col>
      <xdr:colOff>165100</xdr:colOff>
      <xdr:row>99</xdr:row>
      <xdr:rowOff>14706</xdr:rowOff>
    </xdr:to>
    <xdr:sp macro="" textlink="">
      <xdr:nvSpPr>
        <xdr:cNvPr id="705" name="楕円 704"/>
        <xdr:cNvSpPr/>
      </xdr:nvSpPr>
      <xdr:spPr>
        <a:xfrm>
          <a:off x="14541500" y="1688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5833</xdr:rowOff>
    </xdr:from>
    <xdr:ext cx="469744" cy="259045"/>
    <xdr:sp macro="" textlink="">
      <xdr:nvSpPr>
        <xdr:cNvPr id="706" name="テキスト ボックス 705"/>
        <xdr:cNvSpPr txBox="1"/>
      </xdr:nvSpPr>
      <xdr:spPr>
        <a:xfrm>
          <a:off x="14357428" y="1697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44335</xdr:rowOff>
    </xdr:from>
    <xdr:to>
      <xdr:col>72</xdr:col>
      <xdr:colOff>38100</xdr:colOff>
      <xdr:row>98</xdr:row>
      <xdr:rowOff>145935</xdr:rowOff>
    </xdr:to>
    <xdr:sp macro="" textlink="">
      <xdr:nvSpPr>
        <xdr:cNvPr id="707" name="楕円 706"/>
        <xdr:cNvSpPr/>
      </xdr:nvSpPr>
      <xdr:spPr>
        <a:xfrm>
          <a:off x="13652500" y="1684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137062</xdr:rowOff>
    </xdr:from>
    <xdr:ext cx="469744" cy="259045"/>
    <xdr:sp macro="" textlink="">
      <xdr:nvSpPr>
        <xdr:cNvPr id="708" name="テキスト ボックス 707"/>
        <xdr:cNvSpPr txBox="1"/>
      </xdr:nvSpPr>
      <xdr:spPr>
        <a:xfrm>
          <a:off x="13468428" y="1693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96532</xdr:rowOff>
    </xdr:from>
    <xdr:to>
      <xdr:col>67</xdr:col>
      <xdr:colOff>101600</xdr:colOff>
      <xdr:row>99</xdr:row>
      <xdr:rowOff>26682</xdr:rowOff>
    </xdr:to>
    <xdr:sp macro="" textlink="">
      <xdr:nvSpPr>
        <xdr:cNvPr id="709" name="楕円 708"/>
        <xdr:cNvSpPr/>
      </xdr:nvSpPr>
      <xdr:spPr>
        <a:xfrm>
          <a:off x="12763500" y="16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17809</xdr:rowOff>
    </xdr:from>
    <xdr:ext cx="469744" cy="259045"/>
    <xdr:sp macro="" textlink="">
      <xdr:nvSpPr>
        <xdr:cNvPr id="710" name="テキスト ボックス 709"/>
        <xdr:cNvSpPr txBox="1"/>
      </xdr:nvSpPr>
      <xdr:spPr>
        <a:xfrm>
          <a:off x="12579428" y="1699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28677</xdr:rowOff>
    </xdr:from>
    <xdr:to>
      <xdr:col>116</xdr:col>
      <xdr:colOff>62864</xdr:colOff>
      <xdr:row>39</xdr:row>
      <xdr:rowOff>44450</xdr:rowOff>
    </xdr:to>
    <xdr:cxnSp macro="">
      <xdr:nvCxnSpPr>
        <xdr:cNvPr id="734" name="直線コネクタ 733"/>
        <xdr:cNvCxnSpPr/>
      </xdr:nvCxnSpPr>
      <xdr:spPr>
        <a:xfrm flipV="1">
          <a:off x="22159595" y="53436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146804</xdr:rowOff>
    </xdr:from>
    <xdr:ext cx="534377" cy="259045"/>
    <xdr:sp macro="" textlink="">
      <xdr:nvSpPr>
        <xdr:cNvPr id="737" name="投資及び出資金最大値テキスト"/>
        <xdr:cNvSpPr txBox="1"/>
      </xdr:nvSpPr>
      <xdr:spPr>
        <a:xfrm>
          <a:off x="22212300" y="511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28677</xdr:rowOff>
    </xdr:from>
    <xdr:to>
      <xdr:col>116</xdr:col>
      <xdr:colOff>152400</xdr:colOff>
      <xdr:row>31</xdr:row>
      <xdr:rowOff>28677</xdr:rowOff>
    </xdr:to>
    <xdr:cxnSp macro="">
      <xdr:nvCxnSpPr>
        <xdr:cNvPr id="738" name="直線コネクタ 737"/>
        <xdr:cNvCxnSpPr/>
      </xdr:nvCxnSpPr>
      <xdr:spPr>
        <a:xfrm>
          <a:off x="22072600" y="5343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4792</xdr:rowOff>
    </xdr:from>
    <xdr:ext cx="469744" cy="259045"/>
    <xdr:sp macro="" textlink="">
      <xdr:nvSpPr>
        <xdr:cNvPr id="740" name="投資及び出資金平均値テキスト"/>
        <xdr:cNvSpPr txBox="1"/>
      </xdr:nvSpPr>
      <xdr:spPr>
        <a:xfrm>
          <a:off x="22212300" y="63484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153365</xdr:rowOff>
    </xdr:from>
    <xdr:to>
      <xdr:col>116</xdr:col>
      <xdr:colOff>114300</xdr:colOff>
      <xdr:row>38</xdr:row>
      <xdr:rowOff>83515</xdr:rowOff>
    </xdr:to>
    <xdr:sp macro="" textlink="">
      <xdr:nvSpPr>
        <xdr:cNvPr id="741" name="フローチャート: 判断 740"/>
        <xdr:cNvSpPr/>
      </xdr:nvSpPr>
      <xdr:spPr>
        <a:xfrm>
          <a:off x="22110700" y="649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43535</xdr:rowOff>
    </xdr:from>
    <xdr:to>
      <xdr:col>111</xdr:col>
      <xdr:colOff>177800</xdr:colOff>
      <xdr:row>39</xdr:row>
      <xdr:rowOff>44450</xdr:rowOff>
    </xdr:to>
    <xdr:cxnSp macro="">
      <xdr:nvCxnSpPr>
        <xdr:cNvPr id="742" name="直線コネクタ 741"/>
        <xdr:cNvCxnSpPr/>
      </xdr:nvCxnSpPr>
      <xdr:spPr>
        <a:xfrm>
          <a:off x="20434300" y="6730085"/>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20472</xdr:rowOff>
    </xdr:from>
    <xdr:to>
      <xdr:col>112</xdr:col>
      <xdr:colOff>38100</xdr:colOff>
      <xdr:row>38</xdr:row>
      <xdr:rowOff>122072</xdr:rowOff>
    </xdr:to>
    <xdr:sp macro="" textlink="">
      <xdr:nvSpPr>
        <xdr:cNvPr id="743" name="フローチャート: 判断 742"/>
        <xdr:cNvSpPr/>
      </xdr:nvSpPr>
      <xdr:spPr>
        <a:xfrm>
          <a:off x="21272500" y="653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138599</xdr:rowOff>
    </xdr:from>
    <xdr:ext cx="469744" cy="259045"/>
    <xdr:sp macro="" textlink="">
      <xdr:nvSpPr>
        <xdr:cNvPr id="744" name="テキスト ボックス 743"/>
        <xdr:cNvSpPr txBox="1"/>
      </xdr:nvSpPr>
      <xdr:spPr>
        <a:xfrm>
          <a:off x="21088428" y="631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43079</xdr:rowOff>
    </xdr:from>
    <xdr:to>
      <xdr:col>107</xdr:col>
      <xdr:colOff>50800</xdr:colOff>
      <xdr:row>39</xdr:row>
      <xdr:rowOff>43535</xdr:rowOff>
    </xdr:to>
    <xdr:cxnSp macro="">
      <xdr:nvCxnSpPr>
        <xdr:cNvPr id="745" name="直線コネクタ 744"/>
        <xdr:cNvCxnSpPr/>
      </xdr:nvCxnSpPr>
      <xdr:spPr>
        <a:xfrm>
          <a:off x="19545300" y="6729629"/>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30759</xdr:rowOff>
    </xdr:from>
    <xdr:to>
      <xdr:col>107</xdr:col>
      <xdr:colOff>101600</xdr:colOff>
      <xdr:row>38</xdr:row>
      <xdr:rowOff>132359</xdr:rowOff>
    </xdr:to>
    <xdr:sp macro="" textlink="">
      <xdr:nvSpPr>
        <xdr:cNvPr id="746" name="フローチャート: 判断 745"/>
        <xdr:cNvSpPr/>
      </xdr:nvSpPr>
      <xdr:spPr>
        <a:xfrm>
          <a:off x="20383500" y="654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148886</xdr:rowOff>
    </xdr:from>
    <xdr:ext cx="469744" cy="259045"/>
    <xdr:sp macro="" textlink="">
      <xdr:nvSpPr>
        <xdr:cNvPr id="747" name="テキスト ボックス 746"/>
        <xdr:cNvSpPr txBox="1"/>
      </xdr:nvSpPr>
      <xdr:spPr>
        <a:xfrm>
          <a:off x="20199428" y="63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42621</xdr:rowOff>
    </xdr:from>
    <xdr:to>
      <xdr:col>102</xdr:col>
      <xdr:colOff>114300</xdr:colOff>
      <xdr:row>39</xdr:row>
      <xdr:rowOff>43079</xdr:rowOff>
    </xdr:to>
    <xdr:cxnSp macro="">
      <xdr:nvCxnSpPr>
        <xdr:cNvPr id="748" name="直線コネクタ 747"/>
        <xdr:cNvCxnSpPr/>
      </xdr:nvCxnSpPr>
      <xdr:spPr>
        <a:xfrm>
          <a:off x="18656300" y="6729171"/>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84861</xdr:rowOff>
    </xdr:from>
    <xdr:to>
      <xdr:col>102</xdr:col>
      <xdr:colOff>165100</xdr:colOff>
      <xdr:row>39</xdr:row>
      <xdr:rowOff>15011</xdr:rowOff>
    </xdr:to>
    <xdr:sp macro="" textlink="">
      <xdr:nvSpPr>
        <xdr:cNvPr id="749" name="フローチャート: 判断 748"/>
        <xdr:cNvSpPr/>
      </xdr:nvSpPr>
      <xdr:spPr>
        <a:xfrm>
          <a:off x="19494500" y="659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31538</xdr:rowOff>
    </xdr:from>
    <xdr:ext cx="469744" cy="259045"/>
    <xdr:sp macro="" textlink="">
      <xdr:nvSpPr>
        <xdr:cNvPr id="750" name="テキスト ボックス 749"/>
        <xdr:cNvSpPr txBox="1"/>
      </xdr:nvSpPr>
      <xdr:spPr>
        <a:xfrm>
          <a:off x="19310428" y="637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74422</xdr:rowOff>
    </xdr:from>
    <xdr:to>
      <xdr:col>98</xdr:col>
      <xdr:colOff>38100</xdr:colOff>
      <xdr:row>39</xdr:row>
      <xdr:rowOff>4572</xdr:rowOff>
    </xdr:to>
    <xdr:sp macro="" textlink="">
      <xdr:nvSpPr>
        <xdr:cNvPr id="751" name="フローチャート: 判断 750"/>
        <xdr:cNvSpPr/>
      </xdr:nvSpPr>
      <xdr:spPr>
        <a:xfrm>
          <a:off x="18605500" y="658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21099</xdr:rowOff>
    </xdr:from>
    <xdr:ext cx="469744" cy="259045"/>
    <xdr:sp macro="" textlink="">
      <xdr:nvSpPr>
        <xdr:cNvPr id="752" name="テキスト ボックス 751"/>
        <xdr:cNvSpPr txBox="1"/>
      </xdr:nvSpPr>
      <xdr:spPr>
        <a:xfrm>
          <a:off x="18421428" y="636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164185</xdr:rowOff>
    </xdr:from>
    <xdr:to>
      <xdr:col>107</xdr:col>
      <xdr:colOff>101600</xdr:colOff>
      <xdr:row>39</xdr:row>
      <xdr:rowOff>94335</xdr:rowOff>
    </xdr:to>
    <xdr:sp macro="" textlink="">
      <xdr:nvSpPr>
        <xdr:cNvPr id="762" name="楕円 761"/>
        <xdr:cNvSpPr/>
      </xdr:nvSpPr>
      <xdr:spPr>
        <a:xfrm>
          <a:off x="20383500" y="667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85462</xdr:rowOff>
    </xdr:from>
    <xdr:ext cx="313932" cy="259045"/>
    <xdr:sp macro="" textlink="">
      <xdr:nvSpPr>
        <xdr:cNvPr id="763" name="テキスト ボックス 762"/>
        <xdr:cNvSpPr txBox="1"/>
      </xdr:nvSpPr>
      <xdr:spPr>
        <a:xfrm>
          <a:off x="20277333" y="6772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163729</xdr:rowOff>
    </xdr:from>
    <xdr:to>
      <xdr:col>102</xdr:col>
      <xdr:colOff>165100</xdr:colOff>
      <xdr:row>39</xdr:row>
      <xdr:rowOff>93879</xdr:rowOff>
    </xdr:to>
    <xdr:sp macro="" textlink="">
      <xdr:nvSpPr>
        <xdr:cNvPr id="764" name="楕円 763"/>
        <xdr:cNvSpPr/>
      </xdr:nvSpPr>
      <xdr:spPr>
        <a:xfrm>
          <a:off x="19494500" y="66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85006</xdr:rowOff>
    </xdr:from>
    <xdr:ext cx="313932" cy="259045"/>
    <xdr:sp macro="" textlink="">
      <xdr:nvSpPr>
        <xdr:cNvPr id="765" name="テキスト ボックス 764"/>
        <xdr:cNvSpPr txBox="1"/>
      </xdr:nvSpPr>
      <xdr:spPr>
        <a:xfrm>
          <a:off x="19388333" y="6771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163271</xdr:rowOff>
    </xdr:from>
    <xdr:to>
      <xdr:col>98</xdr:col>
      <xdr:colOff>38100</xdr:colOff>
      <xdr:row>39</xdr:row>
      <xdr:rowOff>93421</xdr:rowOff>
    </xdr:to>
    <xdr:sp macro="" textlink="">
      <xdr:nvSpPr>
        <xdr:cNvPr id="766" name="楕円 765"/>
        <xdr:cNvSpPr/>
      </xdr:nvSpPr>
      <xdr:spPr>
        <a:xfrm>
          <a:off x="18605500" y="667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84548</xdr:rowOff>
    </xdr:from>
    <xdr:ext cx="313932" cy="259045"/>
    <xdr:sp macro="" textlink="">
      <xdr:nvSpPr>
        <xdr:cNvPr id="767" name="テキスト ボックス 766"/>
        <xdr:cNvSpPr txBox="1"/>
      </xdr:nvSpPr>
      <xdr:spPr>
        <a:xfrm>
          <a:off x="18499333" y="67710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8" name="直線コネクタ 777"/>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9" name="テキスト ボックス 778"/>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2" name="直線コネクタ 781"/>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3" name="テキスト ボックス 782"/>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34372</xdr:rowOff>
    </xdr:from>
    <xdr:to>
      <xdr:col>116</xdr:col>
      <xdr:colOff>62864</xdr:colOff>
      <xdr:row>58</xdr:row>
      <xdr:rowOff>25400</xdr:rowOff>
    </xdr:to>
    <xdr:cxnSp macro="">
      <xdr:nvCxnSpPr>
        <xdr:cNvPr id="787" name="直線コネクタ 786"/>
        <xdr:cNvCxnSpPr/>
      </xdr:nvCxnSpPr>
      <xdr:spPr>
        <a:xfrm flipV="1">
          <a:off x="22159595" y="8778322"/>
          <a:ext cx="1269" cy="1191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8" name="貸付金最小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9" name="直線コネクタ 788"/>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152499</xdr:rowOff>
    </xdr:from>
    <xdr:ext cx="534377" cy="259045"/>
    <xdr:sp macro="" textlink="">
      <xdr:nvSpPr>
        <xdr:cNvPr id="790" name="貸付金最大値テキスト"/>
        <xdr:cNvSpPr txBox="1"/>
      </xdr:nvSpPr>
      <xdr:spPr>
        <a:xfrm>
          <a:off x="22212300" y="8553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34372</xdr:rowOff>
    </xdr:from>
    <xdr:to>
      <xdr:col>116</xdr:col>
      <xdr:colOff>152400</xdr:colOff>
      <xdr:row>51</xdr:row>
      <xdr:rowOff>34372</xdr:rowOff>
    </xdr:to>
    <xdr:cxnSp macro="">
      <xdr:nvCxnSpPr>
        <xdr:cNvPr id="791" name="直線コネクタ 790"/>
        <xdr:cNvCxnSpPr/>
      </xdr:nvCxnSpPr>
      <xdr:spPr>
        <a:xfrm>
          <a:off x="22072600" y="877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72720</xdr:rowOff>
    </xdr:from>
    <xdr:to>
      <xdr:col>116</xdr:col>
      <xdr:colOff>63500</xdr:colOff>
      <xdr:row>57</xdr:row>
      <xdr:rowOff>79121</xdr:rowOff>
    </xdr:to>
    <xdr:cxnSp macro="">
      <xdr:nvCxnSpPr>
        <xdr:cNvPr id="792" name="直線コネクタ 791"/>
        <xdr:cNvCxnSpPr/>
      </xdr:nvCxnSpPr>
      <xdr:spPr>
        <a:xfrm flipV="1">
          <a:off x="21323300" y="9845370"/>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26636</xdr:rowOff>
    </xdr:from>
    <xdr:ext cx="469744" cy="259045"/>
    <xdr:sp macro="" textlink="">
      <xdr:nvSpPr>
        <xdr:cNvPr id="793" name="貸付金平均値テキスト"/>
        <xdr:cNvSpPr txBox="1"/>
      </xdr:nvSpPr>
      <xdr:spPr>
        <a:xfrm>
          <a:off x="22212300" y="97992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48209</xdr:rowOff>
    </xdr:from>
    <xdr:to>
      <xdr:col>116</xdr:col>
      <xdr:colOff>114300</xdr:colOff>
      <xdr:row>57</xdr:row>
      <xdr:rowOff>149809</xdr:rowOff>
    </xdr:to>
    <xdr:sp macro="" textlink="">
      <xdr:nvSpPr>
        <xdr:cNvPr id="794" name="フローチャート: 判断 793"/>
        <xdr:cNvSpPr/>
      </xdr:nvSpPr>
      <xdr:spPr>
        <a:xfrm>
          <a:off x="221107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79121</xdr:rowOff>
    </xdr:from>
    <xdr:to>
      <xdr:col>111</xdr:col>
      <xdr:colOff>177800</xdr:colOff>
      <xdr:row>57</xdr:row>
      <xdr:rowOff>87865</xdr:rowOff>
    </xdr:to>
    <xdr:cxnSp macro="">
      <xdr:nvCxnSpPr>
        <xdr:cNvPr id="795" name="直線コネクタ 794"/>
        <xdr:cNvCxnSpPr/>
      </xdr:nvCxnSpPr>
      <xdr:spPr>
        <a:xfrm flipV="1">
          <a:off x="20434300" y="9851771"/>
          <a:ext cx="889000" cy="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74726</xdr:rowOff>
    </xdr:from>
    <xdr:to>
      <xdr:col>112</xdr:col>
      <xdr:colOff>38100</xdr:colOff>
      <xdr:row>57</xdr:row>
      <xdr:rowOff>4876</xdr:rowOff>
    </xdr:to>
    <xdr:sp macro="" textlink="">
      <xdr:nvSpPr>
        <xdr:cNvPr id="796" name="フローチャート: 判断 795"/>
        <xdr:cNvSpPr/>
      </xdr:nvSpPr>
      <xdr:spPr>
        <a:xfrm>
          <a:off x="21272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21403</xdr:rowOff>
    </xdr:from>
    <xdr:ext cx="469744" cy="259045"/>
    <xdr:sp macro="" textlink="">
      <xdr:nvSpPr>
        <xdr:cNvPr id="797" name="テキスト ボックス 796"/>
        <xdr:cNvSpPr txBox="1"/>
      </xdr:nvSpPr>
      <xdr:spPr>
        <a:xfrm>
          <a:off x="21088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87865</xdr:rowOff>
    </xdr:from>
    <xdr:to>
      <xdr:col>107</xdr:col>
      <xdr:colOff>50800</xdr:colOff>
      <xdr:row>57</xdr:row>
      <xdr:rowOff>106210</xdr:rowOff>
    </xdr:to>
    <xdr:cxnSp macro="">
      <xdr:nvCxnSpPr>
        <xdr:cNvPr id="798" name="直線コネクタ 797"/>
        <xdr:cNvCxnSpPr/>
      </xdr:nvCxnSpPr>
      <xdr:spPr>
        <a:xfrm flipV="1">
          <a:off x="19545300" y="9860515"/>
          <a:ext cx="889000" cy="1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112846</xdr:rowOff>
    </xdr:from>
    <xdr:to>
      <xdr:col>107</xdr:col>
      <xdr:colOff>101600</xdr:colOff>
      <xdr:row>57</xdr:row>
      <xdr:rowOff>42996</xdr:rowOff>
    </xdr:to>
    <xdr:sp macro="" textlink="">
      <xdr:nvSpPr>
        <xdr:cNvPr id="799" name="フローチャート: 判断 798"/>
        <xdr:cNvSpPr/>
      </xdr:nvSpPr>
      <xdr:spPr>
        <a:xfrm>
          <a:off x="20383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59523</xdr:rowOff>
    </xdr:from>
    <xdr:ext cx="469744" cy="259045"/>
    <xdr:sp macro="" textlink="">
      <xdr:nvSpPr>
        <xdr:cNvPr id="800" name="テキスト ボックス 799"/>
        <xdr:cNvSpPr txBox="1"/>
      </xdr:nvSpPr>
      <xdr:spPr>
        <a:xfrm>
          <a:off x="20199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106210</xdr:rowOff>
    </xdr:from>
    <xdr:to>
      <xdr:col>102</xdr:col>
      <xdr:colOff>114300</xdr:colOff>
      <xdr:row>57</xdr:row>
      <xdr:rowOff>126041</xdr:rowOff>
    </xdr:to>
    <xdr:cxnSp macro="">
      <xdr:nvCxnSpPr>
        <xdr:cNvPr id="801" name="直線コネクタ 800"/>
        <xdr:cNvCxnSpPr/>
      </xdr:nvCxnSpPr>
      <xdr:spPr>
        <a:xfrm flipV="1">
          <a:off x="18656300" y="9878860"/>
          <a:ext cx="889000" cy="1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47181</xdr:rowOff>
    </xdr:from>
    <xdr:to>
      <xdr:col>102</xdr:col>
      <xdr:colOff>165100</xdr:colOff>
      <xdr:row>57</xdr:row>
      <xdr:rowOff>148781</xdr:rowOff>
    </xdr:to>
    <xdr:sp macro="" textlink="">
      <xdr:nvSpPr>
        <xdr:cNvPr id="802" name="フローチャート: 判断 801"/>
        <xdr:cNvSpPr/>
      </xdr:nvSpPr>
      <xdr:spPr>
        <a:xfrm>
          <a:off x="19494500" y="98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165308</xdr:rowOff>
    </xdr:from>
    <xdr:ext cx="469744" cy="259045"/>
    <xdr:sp macro="" textlink="">
      <xdr:nvSpPr>
        <xdr:cNvPr id="803" name="テキスト ボックス 802"/>
        <xdr:cNvSpPr txBox="1"/>
      </xdr:nvSpPr>
      <xdr:spPr>
        <a:xfrm>
          <a:off x="19310428" y="959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17862</xdr:rowOff>
    </xdr:from>
    <xdr:to>
      <xdr:col>98</xdr:col>
      <xdr:colOff>38100</xdr:colOff>
      <xdr:row>57</xdr:row>
      <xdr:rowOff>119462</xdr:rowOff>
    </xdr:to>
    <xdr:sp macro="" textlink="">
      <xdr:nvSpPr>
        <xdr:cNvPr id="804" name="フローチャート: 判断 803"/>
        <xdr:cNvSpPr/>
      </xdr:nvSpPr>
      <xdr:spPr>
        <a:xfrm>
          <a:off x="18605500" y="9790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135989</xdr:rowOff>
    </xdr:from>
    <xdr:ext cx="469744" cy="259045"/>
    <xdr:sp macro="" textlink="">
      <xdr:nvSpPr>
        <xdr:cNvPr id="805" name="テキスト ボックス 804"/>
        <xdr:cNvSpPr txBox="1"/>
      </xdr:nvSpPr>
      <xdr:spPr>
        <a:xfrm>
          <a:off x="18421428" y="9565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21920</xdr:rowOff>
    </xdr:from>
    <xdr:to>
      <xdr:col>116</xdr:col>
      <xdr:colOff>114300</xdr:colOff>
      <xdr:row>57</xdr:row>
      <xdr:rowOff>123520</xdr:rowOff>
    </xdr:to>
    <xdr:sp macro="" textlink="">
      <xdr:nvSpPr>
        <xdr:cNvPr id="811" name="楕円 810"/>
        <xdr:cNvSpPr/>
      </xdr:nvSpPr>
      <xdr:spPr>
        <a:xfrm>
          <a:off x="22110700" y="979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152747</xdr:rowOff>
    </xdr:from>
    <xdr:ext cx="469744" cy="259045"/>
    <xdr:sp macro="" textlink="">
      <xdr:nvSpPr>
        <xdr:cNvPr id="812" name="貸付金該当値テキスト"/>
        <xdr:cNvSpPr txBox="1"/>
      </xdr:nvSpPr>
      <xdr:spPr>
        <a:xfrm>
          <a:off x="22212300" y="9582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28321</xdr:rowOff>
    </xdr:from>
    <xdr:to>
      <xdr:col>112</xdr:col>
      <xdr:colOff>38100</xdr:colOff>
      <xdr:row>57</xdr:row>
      <xdr:rowOff>129921</xdr:rowOff>
    </xdr:to>
    <xdr:sp macro="" textlink="">
      <xdr:nvSpPr>
        <xdr:cNvPr id="813" name="楕円 812"/>
        <xdr:cNvSpPr/>
      </xdr:nvSpPr>
      <xdr:spPr>
        <a:xfrm>
          <a:off x="21272500" y="980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121048</xdr:rowOff>
    </xdr:from>
    <xdr:ext cx="469744" cy="259045"/>
    <xdr:sp macro="" textlink="">
      <xdr:nvSpPr>
        <xdr:cNvPr id="814" name="テキスト ボックス 813"/>
        <xdr:cNvSpPr txBox="1"/>
      </xdr:nvSpPr>
      <xdr:spPr>
        <a:xfrm>
          <a:off x="21088428" y="989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37065</xdr:rowOff>
    </xdr:from>
    <xdr:to>
      <xdr:col>107</xdr:col>
      <xdr:colOff>101600</xdr:colOff>
      <xdr:row>57</xdr:row>
      <xdr:rowOff>138665</xdr:rowOff>
    </xdr:to>
    <xdr:sp macro="" textlink="">
      <xdr:nvSpPr>
        <xdr:cNvPr id="815" name="楕円 814"/>
        <xdr:cNvSpPr/>
      </xdr:nvSpPr>
      <xdr:spPr>
        <a:xfrm>
          <a:off x="20383500" y="980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129792</xdr:rowOff>
    </xdr:from>
    <xdr:ext cx="469744" cy="259045"/>
    <xdr:sp macro="" textlink="">
      <xdr:nvSpPr>
        <xdr:cNvPr id="816" name="テキスト ボックス 815"/>
        <xdr:cNvSpPr txBox="1"/>
      </xdr:nvSpPr>
      <xdr:spPr>
        <a:xfrm>
          <a:off x="20199428" y="990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55410</xdr:rowOff>
    </xdr:from>
    <xdr:to>
      <xdr:col>102</xdr:col>
      <xdr:colOff>165100</xdr:colOff>
      <xdr:row>57</xdr:row>
      <xdr:rowOff>157010</xdr:rowOff>
    </xdr:to>
    <xdr:sp macro="" textlink="">
      <xdr:nvSpPr>
        <xdr:cNvPr id="817" name="楕円 816"/>
        <xdr:cNvSpPr/>
      </xdr:nvSpPr>
      <xdr:spPr>
        <a:xfrm>
          <a:off x="19494500" y="982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148137</xdr:rowOff>
    </xdr:from>
    <xdr:ext cx="469744" cy="259045"/>
    <xdr:sp macro="" textlink="">
      <xdr:nvSpPr>
        <xdr:cNvPr id="818" name="テキスト ボックス 817"/>
        <xdr:cNvSpPr txBox="1"/>
      </xdr:nvSpPr>
      <xdr:spPr>
        <a:xfrm>
          <a:off x="19310428" y="992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75241</xdr:rowOff>
    </xdr:from>
    <xdr:to>
      <xdr:col>98</xdr:col>
      <xdr:colOff>38100</xdr:colOff>
      <xdr:row>58</xdr:row>
      <xdr:rowOff>5391</xdr:rowOff>
    </xdr:to>
    <xdr:sp macro="" textlink="">
      <xdr:nvSpPr>
        <xdr:cNvPr id="819" name="楕円 818"/>
        <xdr:cNvSpPr/>
      </xdr:nvSpPr>
      <xdr:spPr>
        <a:xfrm>
          <a:off x="18605500" y="984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167968</xdr:rowOff>
    </xdr:from>
    <xdr:ext cx="469744" cy="259045"/>
    <xdr:sp macro="" textlink="">
      <xdr:nvSpPr>
        <xdr:cNvPr id="820" name="テキスト ボックス 819"/>
        <xdr:cNvSpPr txBox="1"/>
      </xdr:nvSpPr>
      <xdr:spPr>
        <a:xfrm>
          <a:off x="18421428" y="994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15162</xdr:rowOff>
    </xdr:from>
    <xdr:to>
      <xdr:col>116</xdr:col>
      <xdr:colOff>62864</xdr:colOff>
      <xdr:row>79</xdr:row>
      <xdr:rowOff>11505</xdr:rowOff>
    </xdr:to>
    <xdr:cxnSp macro="">
      <xdr:nvCxnSpPr>
        <xdr:cNvPr id="847" name="直線コネクタ 846"/>
        <xdr:cNvCxnSpPr/>
      </xdr:nvCxnSpPr>
      <xdr:spPr>
        <a:xfrm flipV="1">
          <a:off x="22159595" y="12016662"/>
          <a:ext cx="1269" cy="1539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15332</xdr:rowOff>
    </xdr:from>
    <xdr:ext cx="534377" cy="259045"/>
    <xdr:sp macro="" textlink="">
      <xdr:nvSpPr>
        <xdr:cNvPr id="848" name="繰出金最小値テキスト"/>
        <xdr:cNvSpPr txBox="1"/>
      </xdr:nvSpPr>
      <xdr:spPr>
        <a:xfrm>
          <a:off x="22212300" y="1355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11505</xdr:rowOff>
    </xdr:from>
    <xdr:to>
      <xdr:col>116</xdr:col>
      <xdr:colOff>152400</xdr:colOff>
      <xdr:row>79</xdr:row>
      <xdr:rowOff>11505</xdr:rowOff>
    </xdr:to>
    <xdr:cxnSp macro="">
      <xdr:nvCxnSpPr>
        <xdr:cNvPr id="849" name="直線コネクタ 848"/>
        <xdr:cNvCxnSpPr/>
      </xdr:nvCxnSpPr>
      <xdr:spPr>
        <a:xfrm>
          <a:off x="22072600" y="13556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133289</xdr:rowOff>
    </xdr:from>
    <xdr:ext cx="599010" cy="259045"/>
    <xdr:sp macro="" textlink="">
      <xdr:nvSpPr>
        <xdr:cNvPr id="850" name="繰出金最大値テキスト"/>
        <xdr:cNvSpPr txBox="1"/>
      </xdr:nvSpPr>
      <xdr:spPr>
        <a:xfrm>
          <a:off x="22212300" y="11791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15162</xdr:rowOff>
    </xdr:from>
    <xdr:to>
      <xdr:col>116</xdr:col>
      <xdr:colOff>152400</xdr:colOff>
      <xdr:row>70</xdr:row>
      <xdr:rowOff>15162</xdr:rowOff>
    </xdr:to>
    <xdr:cxnSp macro="">
      <xdr:nvCxnSpPr>
        <xdr:cNvPr id="851" name="直線コネクタ 850"/>
        <xdr:cNvCxnSpPr/>
      </xdr:nvCxnSpPr>
      <xdr:spPr>
        <a:xfrm>
          <a:off x="22072600" y="1201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111892</xdr:rowOff>
    </xdr:from>
    <xdr:to>
      <xdr:col>116</xdr:col>
      <xdr:colOff>63500</xdr:colOff>
      <xdr:row>75</xdr:row>
      <xdr:rowOff>168422</xdr:rowOff>
    </xdr:to>
    <xdr:cxnSp macro="">
      <xdr:nvCxnSpPr>
        <xdr:cNvPr id="852" name="直線コネクタ 851"/>
        <xdr:cNvCxnSpPr/>
      </xdr:nvCxnSpPr>
      <xdr:spPr>
        <a:xfrm flipV="1">
          <a:off x="21323300" y="12970642"/>
          <a:ext cx="838200" cy="5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160971</xdr:rowOff>
    </xdr:from>
    <xdr:ext cx="534377" cy="259045"/>
    <xdr:sp macro="" textlink="">
      <xdr:nvSpPr>
        <xdr:cNvPr id="853" name="繰出金平均値テキスト"/>
        <xdr:cNvSpPr txBox="1"/>
      </xdr:nvSpPr>
      <xdr:spPr>
        <a:xfrm>
          <a:off x="22212300" y="13019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11094</xdr:rowOff>
    </xdr:from>
    <xdr:to>
      <xdr:col>116</xdr:col>
      <xdr:colOff>114300</xdr:colOff>
      <xdr:row>76</xdr:row>
      <xdr:rowOff>112694</xdr:rowOff>
    </xdr:to>
    <xdr:sp macro="" textlink="">
      <xdr:nvSpPr>
        <xdr:cNvPr id="854" name="フローチャート: 判断 853"/>
        <xdr:cNvSpPr/>
      </xdr:nvSpPr>
      <xdr:spPr>
        <a:xfrm>
          <a:off x="22110700" y="1304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168422</xdr:rowOff>
    </xdr:from>
    <xdr:to>
      <xdr:col>111</xdr:col>
      <xdr:colOff>177800</xdr:colOff>
      <xdr:row>76</xdr:row>
      <xdr:rowOff>19979</xdr:rowOff>
    </xdr:to>
    <xdr:cxnSp macro="">
      <xdr:nvCxnSpPr>
        <xdr:cNvPr id="855" name="直線コネクタ 854"/>
        <xdr:cNvCxnSpPr/>
      </xdr:nvCxnSpPr>
      <xdr:spPr>
        <a:xfrm flipV="1">
          <a:off x="20434300" y="13027172"/>
          <a:ext cx="889000" cy="2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17545</xdr:rowOff>
    </xdr:from>
    <xdr:to>
      <xdr:col>112</xdr:col>
      <xdr:colOff>38100</xdr:colOff>
      <xdr:row>76</xdr:row>
      <xdr:rowOff>119145</xdr:rowOff>
    </xdr:to>
    <xdr:sp macro="" textlink="">
      <xdr:nvSpPr>
        <xdr:cNvPr id="856" name="フローチャート: 判断 855"/>
        <xdr:cNvSpPr/>
      </xdr:nvSpPr>
      <xdr:spPr>
        <a:xfrm>
          <a:off x="21272500" y="1304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110272</xdr:rowOff>
    </xdr:from>
    <xdr:ext cx="534377" cy="259045"/>
    <xdr:sp macro="" textlink="">
      <xdr:nvSpPr>
        <xdr:cNvPr id="857" name="テキスト ボックス 856"/>
        <xdr:cNvSpPr txBox="1"/>
      </xdr:nvSpPr>
      <xdr:spPr>
        <a:xfrm>
          <a:off x="21056111" y="1314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119535</xdr:rowOff>
    </xdr:from>
    <xdr:to>
      <xdr:col>107</xdr:col>
      <xdr:colOff>50800</xdr:colOff>
      <xdr:row>76</xdr:row>
      <xdr:rowOff>19979</xdr:rowOff>
    </xdr:to>
    <xdr:cxnSp macro="">
      <xdr:nvCxnSpPr>
        <xdr:cNvPr id="858" name="直線コネクタ 857"/>
        <xdr:cNvCxnSpPr/>
      </xdr:nvCxnSpPr>
      <xdr:spPr>
        <a:xfrm>
          <a:off x="19545300" y="12978285"/>
          <a:ext cx="889000" cy="71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14295</xdr:rowOff>
    </xdr:from>
    <xdr:to>
      <xdr:col>107</xdr:col>
      <xdr:colOff>101600</xdr:colOff>
      <xdr:row>76</xdr:row>
      <xdr:rowOff>115895</xdr:rowOff>
    </xdr:to>
    <xdr:sp macro="" textlink="">
      <xdr:nvSpPr>
        <xdr:cNvPr id="859" name="フローチャート: 判断 858"/>
        <xdr:cNvSpPr/>
      </xdr:nvSpPr>
      <xdr:spPr>
        <a:xfrm>
          <a:off x="20383500" y="1304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107022</xdr:rowOff>
    </xdr:from>
    <xdr:ext cx="534377" cy="259045"/>
    <xdr:sp macro="" textlink="">
      <xdr:nvSpPr>
        <xdr:cNvPr id="860" name="テキスト ボックス 859"/>
        <xdr:cNvSpPr txBox="1"/>
      </xdr:nvSpPr>
      <xdr:spPr>
        <a:xfrm>
          <a:off x="20167111" y="1313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74778</xdr:rowOff>
    </xdr:from>
    <xdr:to>
      <xdr:col>102</xdr:col>
      <xdr:colOff>114300</xdr:colOff>
      <xdr:row>75</xdr:row>
      <xdr:rowOff>119535</xdr:rowOff>
    </xdr:to>
    <xdr:cxnSp macro="">
      <xdr:nvCxnSpPr>
        <xdr:cNvPr id="861" name="直線コネクタ 860"/>
        <xdr:cNvCxnSpPr/>
      </xdr:nvCxnSpPr>
      <xdr:spPr>
        <a:xfrm>
          <a:off x="18656300" y="12933528"/>
          <a:ext cx="889000" cy="4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63591</xdr:rowOff>
    </xdr:from>
    <xdr:to>
      <xdr:col>102</xdr:col>
      <xdr:colOff>165100</xdr:colOff>
      <xdr:row>75</xdr:row>
      <xdr:rowOff>165190</xdr:rowOff>
    </xdr:to>
    <xdr:sp macro="" textlink="">
      <xdr:nvSpPr>
        <xdr:cNvPr id="862" name="フローチャート: 判断 861"/>
        <xdr:cNvSpPr/>
      </xdr:nvSpPr>
      <xdr:spPr>
        <a:xfrm>
          <a:off x="19494500" y="1292234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10268</xdr:rowOff>
    </xdr:from>
    <xdr:ext cx="534377" cy="259045"/>
    <xdr:sp macro="" textlink="">
      <xdr:nvSpPr>
        <xdr:cNvPr id="863" name="テキスト ボックス 862"/>
        <xdr:cNvSpPr txBox="1"/>
      </xdr:nvSpPr>
      <xdr:spPr>
        <a:xfrm>
          <a:off x="19278111" y="1269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116985</xdr:rowOff>
    </xdr:from>
    <xdr:to>
      <xdr:col>98</xdr:col>
      <xdr:colOff>38100</xdr:colOff>
      <xdr:row>76</xdr:row>
      <xdr:rowOff>47135</xdr:rowOff>
    </xdr:to>
    <xdr:sp macro="" textlink="">
      <xdr:nvSpPr>
        <xdr:cNvPr id="864" name="フローチャート: 判断 863"/>
        <xdr:cNvSpPr/>
      </xdr:nvSpPr>
      <xdr:spPr>
        <a:xfrm>
          <a:off x="18605500" y="1297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38262</xdr:rowOff>
    </xdr:from>
    <xdr:ext cx="534377" cy="259045"/>
    <xdr:sp macro="" textlink="">
      <xdr:nvSpPr>
        <xdr:cNvPr id="865" name="テキスト ボックス 864"/>
        <xdr:cNvSpPr txBox="1"/>
      </xdr:nvSpPr>
      <xdr:spPr>
        <a:xfrm>
          <a:off x="18389111" y="1306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61092</xdr:rowOff>
    </xdr:from>
    <xdr:to>
      <xdr:col>116</xdr:col>
      <xdr:colOff>114300</xdr:colOff>
      <xdr:row>75</xdr:row>
      <xdr:rowOff>162692</xdr:rowOff>
    </xdr:to>
    <xdr:sp macro="" textlink="">
      <xdr:nvSpPr>
        <xdr:cNvPr id="871" name="楕円 870"/>
        <xdr:cNvSpPr/>
      </xdr:nvSpPr>
      <xdr:spPr>
        <a:xfrm>
          <a:off x="22110700" y="1291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83969</xdr:rowOff>
    </xdr:from>
    <xdr:ext cx="534377" cy="259045"/>
    <xdr:sp macro="" textlink="">
      <xdr:nvSpPr>
        <xdr:cNvPr id="872" name="繰出金該当値テキスト"/>
        <xdr:cNvSpPr txBox="1"/>
      </xdr:nvSpPr>
      <xdr:spPr>
        <a:xfrm>
          <a:off x="22212300" y="1277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117622</xdr:rowOff>
    </xdr:from>
    <xdr:to>
      <xdr:col>112</xdr:col>
      <xdr:colOff>38100</xdr:colOff>
      <xdr:row>76</xdr:row>
      <xdr:rowOff>47772</xdr:rowOff>
    </xdr:to>
    <xdr:sp macro="" textlink="">
      <xdr:nvSpPr>
        <xdr:cNvPr id="873" name="楕円 872"/>
        <xdr:cNvSpPr/>
      </xdr:nvSpPr>
      <xdr:spPr>
        <a:xfrm>
          <a:off x="21272500" y="1297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64299</xdr:rowOff>
    </xdr:from>
    <xdr:ext cx="534377" cy="259045"/>
    <xdr:sp macro="" textlink="">
      <xdr:nvSpPr>
        <xdr:cNvPr id="874" name="テキスト ボックス 873"/>
        <xdr:cNvSpPr txBox="1"/>
      </xdr:nvSpPr>
      <xdr:spPr>
        <a:xfrm>
          <a:off x="21056111" y="1275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140629</xdr:rowOff>
    </xdr:from>
    <xdr:to>
      <xdr:col>107</xdr:col>
      <xdr:colOff>101600</xdr:colOff>
      <xdr:row>76</xdr:row>
      <xdr:rowOff>70779</xdr:rowOff>
    </xdr:to>
    <xdr:sp macro="" textlink="">
      <xdr:nvSpPr>
        <xdr:cNvPr id="875" name="楕円 874"/>
        <xdr:cNvSpPr/>
      </xdr:nvSpPr>
      <xdr:spPr>
        <a:xfrm>
          <a:off x="20383500" y="12999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87306</xdr:rowOff>
    </xdr:from>
    <xdr:ext cx="534377" cy="259045"/>
    <xdr:sp macro="" textlink="">
      <xdr:nvSpPr>
        <xdr:cNvPr id="876" name="テキスト ボックス 875"/>
        <xdr:cNvSpPr txBox="1"/>
      </xdr:nvSpPr>
      <xdr:spPr>
        <a:xfrm>
          <a:off x="20167111" y="1277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68735</xdr:rowOff>
    </xdr:from>
    <xdr:to>
      <xdr:col>102</xdr:col>
      <xdr:colOff>165100</xdr:colOff>
      <xdr:row>75</xdr:row>
      <xdr:rowOff>170334</xdr:rowOff>
    </xdr:to>
    <xdr:sp macro="" textlink="">
      <xdr:nvSpPr>
        <xdr:cNvPr id="877" name="楕円 876"/>
        <xdr:cNvSpPr/>
      </xdr:nvSpPr>
      <xdr:spPr>
        <a:xfrm>
          <a:off x="19494500" y="1292748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161461</xdr:rowOff>
    </xdr:from>
    <xdr:ext cx="534377" cy="259045"/>
    <xdr:sp macro="" textlink="">
      <xdr:nvSpPr>
        <xdr:cNvPr id="878" name="テキスト ボックス 877"/>
        <xdr:cNvSpPr txBox="1"/>
      </xdr:nvSpPr>
      <xdr:spPr>
        <a:xfrm>
          <a:off x="19278111" y="1302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23978</xdr:rowOff>
    </xdr:from>
    <xdr:to>
      <xdr:col>98</xdr:col>
      <xdr:colOff>38100</xdr:colOff>
      <xdr:row>75</xdr:row>
      <xdr:rowOff>125578</xdr:rowOff>
    </xdr:to>
    <xdr:sp macro="" textlink="">
      <xdr:nvSpPr>
        <xdr:cNvPr id="879" name="楕円 878"/>
        <xdr:cNvSpPr/>
      </xdr:nvSpPr>
      <xdr:spPr>
        <a:xfrm>
          <a:off x="18605500" y="1288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142105</xdr:rowOff>
    </xdr:from>
    <xdr:ext cx="534377" cy="259045"/>
    <xdr:sp macro="" textlink="">
      <xdr:nvSpPr>
        <xdr:cNvPr id="880" name="テキスト ボックス 879"/>
        <xdr:cNvSpPr txBox="1"/>
      </xdr:nvSpPr>
      <xdr:spPr>
        <a:xfrm>
          <a:off x="18389111" y="1265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類似団体平均に比べ</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住民一人当たりのコストが高いものは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人件費や物件費である。人件費については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本町には原子力研究開発施設が立地していることから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町単独で消防を有しているほか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県内随一の観光地として観光事業を積極的に展開していることから多くの人員を要しているためである。物件費については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本年度は</a:t>
          </a:r>
          <a:r>
            <a:rPr kumimoji="1" lang="ja-JP" altLang="en-US" sz="1100">
              <a:solidFill>
                <a:schemeClr val="dk1"/>
              </a:solidFill>
              <a:effectLst/>
              <a:latin typeface="+mn-lt"/>
              <a:ea typeface="+mn-ea"/>
              <a:cs typeface="+mn-cs"/>
            </a:rPr>
            <a:t>ふるさと納税事業の拡充</a:t>
          </a:r>
          <a:r>
            <a:rPr kumimoji="1" lang="ja-JP" altLang="ja-JP" sz="1100">
              <a:solidFill>
                <a:schemeClr val="dk1"/>
              </a:solidFill>
              <a:effectLst/>
              <a:latin typeface="+mn-lt"/>
              <a:ea typeface="+mn-ea"/>
              <a:cs typeface="+mn-cs"/>
            </a:rPr>
            <a:t>や、各施設の光熱水費等の増があり、物件費の住民一人当たりのコストを上昇させている要因となっている。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一方</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類似団体平均に比べ住民一人当たりのコストが低いものは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補助費等や積立金である。補助費等については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広域消防ではなく</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町単独で常備消防を有しているためで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広域消防に加入している市町村は補助費等に計上する金額が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当町では人件費など各性質分類に計上されている。そのため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補助費等は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例年</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類似団体平均に比べ低い傾向にある。積立金については</a:t>
          </a:r>
          <a:r>
            <a:rPr kumimoji="1" lang="ja-JP" altLang="en-US" sz="1100">
              <a:solidFill>
                <a:schemeClr val="dk1"/>
              </a:solidFill>
              <a:effectLst/>
              <a:latin typeface="+mn-lt"/>
              <a:ea typeface="+mn-ea"/>
              <a:cs typeface="+mn-cs"/>
            </a:rPr>
            <a:t>、ふるさと納税事業の拡充により上昇傾向にあるが、</a:t>
          </a:r>
          <a:r>
            <a:rPr kumimoji="1" lang="ja-JP" altLang="ja-JP" sz="1100">
              <a:solidFill>
                <a:schemeClr val="dk1"/>
              </a:solidFill>
              <a:effectLst/>
              <a:latin typeface="+mn-lt"/>
              <a:ea typeface="+mn-ea"/>
              <a:cs typeface="+mn-cs"/>
            </a:rPr>
            <a:t>今後は大規模事業に伴う償還金が増加傾向にあることから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財政調整基金や減債基金などの積立てを行い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将来を見据えた健全な財政運営を図っていく必要がある。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茨城県大洗町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15,932
15,032
23.89
10,380,391
9,726,279
577,797
4,346,189
9,572,275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10378</xdr:rowOff>
    </xdr:from>
    <xdr:to>
      <xdr:col>24</xdr:col>
      <xdr:colOff>62865</xdr:colOff>
      <xdr:row>38</xdr:row>
      <xdr:rowOff>40422</xdr:rowOff>
    </xdr:to>
    <xdr:cxnSp macro="">
      <xdr:nvCxnSpPr>
        <xdr:cNvPr id="58" name="直線コネクタ 57"/>
        <xdr:cNvCxnSpPr/>
      </xdr:nvCxnSpPr>
      <xdr:spPr>
        <a:xfrm flipV="1">
          <a:off x="4633595" y="5153878"/>
          <a:ext cx="1270" cy="1401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44249</xdr:rowOff>
    </xdr:from>
    <xdr:ext cx="469744" cy="259045"/>
    <xdr:sp macro="" textlink="">
      <xdr:nvSpPr>
        <xdr:cNvPr id="59" name="議会費最小値テキスト"/>
        <xdr:cNvSpPr txBox="1"/>
      </xdr:nvSpPr>
      <xdr:spPr>
        <a:xfrm>
          <a:off x="4686300" y="655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40422</xdr:rowOff>
    </xdr:from>
    <xdr:to>
      <xdr:col>24</xdr:col>
      <xdr:colOff>152400</xdr:colOff>
      <xdr:row>38</xdr:row>
      <xdr:rowOff>40422</xdr:rowOff>
    </xdr:to>
    <xdr:cxnSp macro="">
      <xdr:nvCxnSpPr>
        <xdr:cNvPr id="60" name="直線コネクタ 59"/>
        <xdr:cNvCxnSpPr/>
      </xdr:nvCxnSpPr>
      <xdr:spPr>
        <a:xfrm>
          <a:off x="4546600" y="655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128505</xdr:rowOff>
    </xdr:from>
    <xdr:ext cx="469744" cy="259045"/>
    <xdr:sp macro="" textlink="">
      <xdr:nvSpPr>
        <xdr:cNvPr id="61" name="議会費最大値テキスト"/>
        <xdr:cNvSpPr txBox="1"/>
      </xdr:nvSpPr>
      <xdr:spPr>
        <a:xfrm>
          <a:off x="4686300" y="4929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10378</xdr:rowOff>
    </xdr:from>
    <xdr:to>
      <xdr:col>24</xdr:col>
      <xdr:colOff>152400</xdr:colOff>
      <xdr:row>30</xdr:row>
      <xdr:rowOff>10378</xdr:rowOff>
    </xdr:to>
    <xdr:cxnSp macro="">
      <xdr:nvCxnSpPr>
        <xdr:cNvPr id="62" name="直線コネクタ 61"/>
        <xdr:cNvCxnSpPr/>
      </xdr:nvCxnSpPr>
      <xdr:spPr>
        <a:xfrm>
          <a:off x="4546600" y="5153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114881</xdr:rowOff>
    </xdr:from>
    <xdr:to>
      <xdr:col>24</xdr:col>
      <xdr:colOff>63500</xdr:colOff>
      <xdr:row>34</xdr:row>
      <xdr:rowOff>124025</xdr:rowOff>
    </xdr:to>
    <xdr:cxnSp macro="">
      <xdr:nvCxnSpPr>
        <xdr:cNvPr id="63" name="直線コネクタ 62"/>
        <xdr:cNvCxnSpPr/>
      </xdr:nvCxnSpPr>
      <xdr:spPr>
        <a:xfrm flipV="1">
          <a:off x="3797300" y="5944181"/>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79446</xdr:rowOff>
    </xdr:from>
    <xdr:ext cx="469744" cy="259045"/>
    <xdr:sp macro="" textlink="">
      <xdr:nvSpPr>
        <xdr:cNvPr id="64" name="議会費平均値テキスト"/>
        <xdr:cNvSpPr txBox="1"/>
      </xdr:nvSpPr>
      <xdr:spPr>
        <a:xfrm>
          <a:off x="4686300" y="57372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56569</xdr:rowOff>
    </xdr:from>
    <xdr:to>
      <xdr:col>24</xdr:col>
      <xdr:colOff>114300</xdr:colOff>
      <xdr:row>34</xdr:row>
      <xdr:rowOff>158169</xdr:rowOff>
    </xdr:to>
    <xdr:sp macro="" textlink="">
      <xdr:nvSpPr>
        <xdr:cNvPr id="65" name="フローチャート: 判断 64"/>
        <xdr:cNvSpPr/>
      </xdr:nvSpPr>
      <xdr:spPr>
        <a:xfrm>
          <a:off x="4584700" y="588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124025</xdr:rowOff>
    </xdr:from>
    <xdr:to>
      <xdr:col>19</xdr:col>
      <xdr:colOff>177800</xdr:colOff>
      <xdr:row>35</xdr:row>
      <xdr:rowOff>41402</xdr:rowOff>
    </xdr:to>
    <xdr:cxnSp macro="">
      <xdr:nvCxnSpPr>
        <xdr:cNvPr id="66" name="直線コネクタ 65"/>
        <xdr:cNvCxnSpPr/>
      </xdr:nvCxnSpPr>
      <xdr:spPr>
        <a:xfrm flipV="1">
          <a:off x="2908300" y="5953325"/>
          <a:ext cx="889000" cy="88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78776</xdr:rowOff>
    </xdr:from>
    <xdr:to>
      <xdr:col>20</xdr:col>
      <xdr:colOff>38100</xdr:colOff>
      <xdr:row>35</xdr:row>
      <xdr:rowOff>8926</xdr:rowOff>
    </xdr:to>
    <xdr:sp macro="" textlink="">
      <xdr:nvSpPr>
        <xdr:cNvPr id="67" name="フローチャート: 判断 66"/>
        <xdr:cNvSpPr/>
      </xdr:nvSpPr>
      <xdr:spPr>
        <a:xfrm>
          <a:off x="3746500" y="590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53</xdr:rowOff>
    </xdr:from>
    <xdr:ext cx="469744" cy="259045"/>
    <xdr:sp macro="" textlink="">
      <xdr:nvSpPr>
        <xdr:cNvPr id="68" name="テキスト ボックス 67"/>
        <xdr:cNvSpPr txBox="1"/>
      </xdr:nvSpPr>
      <xdr:spPr>
        <a:xfrm>
          <a:off x="3562428" y="600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169092</xdr:rowOff>
    </xdr:from>
    <xdr:to>
      <xdr:col>15</xdr:col>
      <xdr:colOff>50800</xdr:colOff>
      <xdr:row>35</xdr:row>
      <xdr:rowOff>41402</xdr:rowOff>
    </xdr:to>
    <xdr:cxnSp macro="">
      <xdr:nvCxnSpPr>
        <xdr:cNvPr id="69" name="直線コネクタ 68"/>
        <xdr:cNvCxnSpPr/>
      </xdr:nvCxnSpPr>
      <xdr:spPr>
        <a:xfrm>
          <a:off x="2019300" y="5998392"/>
          <a:ext cx="889000" cy="4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34363</xdr:rowOff>
    </xdr:from>
    <xdr:to>
      <xdr:col>15</xdr:col>
      <xdr:colOff>101600</xdr:colOff>
      <xdr:row>34</xdr:row>
      <xdr:rowOff>135963</xdr:rowOff>
    </xdr:to>
    <xdr:sp macro="" textlink="">
      <xdr:nvSpPr>
        <xdr:cNvPr id="70" name="フローチャート: 判断 69"/>
        <xdr:cNvSpPr/>
      </xdr:nvSpPr>
      <xdr:spPr>
        <a:xfrm>
          <a:off x="2857500" y="586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152490</xdr:rowOff>
    </xdr:from>
    <xdr:ext cx="469744" cy="259045"/>
    <xdr:sp macro="" textlink="">
      <xdr:nvSpPr>
        <xdr:cNvPr id="71" name="テキスト ボックス 70"/>
        <xdr:cNvSpPr txBox="1"/>
      </xdr:nvSpPr>
      <xdr:spPr>
        <a:xfrm>
          <a:off x="2673428" y="563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169092</xdr:rowOff>
    </xdr:from>
    <xdr:to>
      <xdr:col>10</xdr:col>
      <xdr:colOff>114300</xdr:colOff>
      <xdr:row>35</xdr:row>
      <xdr:rowOff>11684</xdr:rowOff>
    </xdr:to>
    <xdr:cxnSp macro="">
      <xdr:nvCxnSpPr>
        <xdr:cNvPr id="72" name="直線コネクタ 71"/>
        <xdr:cNvCxnSpPr/>
      </xdr:nvCxnSpPr>
      <xdr:spPr>
        <a:xfrm flipV="1">
          <a:off x="1130300" y="5998392"/>
          <a:ext cx="889000" cy="1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157480</xdr:rowOff>
    </xdr:from>
    <xdr:to>
      <xdr:col>10</xdr:col>
      <xdr:colOff>165100</xdr:colOff>
      <xdr:row>34</xdr:row>
      <xdr:rowOff>87630</xdr:rowOff>
    </xdr:to>
    <xdr:sp macro="" textlink="">
      <xdr:nvSpPr>
        <xdr:cNvPr id="73" name="フローチャート: 判断 72"/>
        <xdr:cNvSpPr/>
      </xdr:nvSpPr>
      <xdr:spPr>
        <a:xfrm>
          <a:off x="1968500" y="581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104157</xdr:rowOff>
    </xdr:from>
    <xdr:ext cx="469744" cy="259045"/>
    <xdr:sp macro="" textlink="">
      <xdr:nvSpPr>
        <xdr:cNvPr id="74" name="テキスト ボックス 73"/>
        <xdr:cNvSpPr txBox="1"/>
      </xdr:nvSpPr>
      <xdr:spPr>
        <a:xfrm>
          <a:off x="1784428" y="559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23259</xdr:rowOff>
    </xdr:from>
    <xdr:to>
      <xdr:col>6</xdr:col>
      <xdr:colOff>38100</xdr:colOff>
      <xdr:row>34</xdr:row>
      <xdr:rowOff>124859</xdr:rowOff>
    </xdr:to>
    <xdr:sp macro="" textlink="">
      <xdr:nvSpPr>
        <xdr:cNvPr id="75" name="フローチャート: 判断 74"/>
        <xdr:cNvSpPr/>
      </xdr:nvSpPr>
      <xdr:spPr>
        <a:xfrm>
          <a:off x="1079500" y="585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141386</xdr:rowOff>
    </xdr:from>
    <xdr:ext cx="469744" cy="259045"/>
    <xdr:sp macro="" textlink="">
      <xdr:nvSpPr>
        <xdr:cNvPr id="76" name="テキスト ボックス 75"/>
        <xdr:cNvSpPr txBox="1"/>
      </xdr:nvSpPr>
      <xdr:spPr>
        <a:xfrm>
          <a:off x="895428" y="5627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64081</xdr:rowOff>
    </xdr:from>
    <xdr:to>
      <xdr:col>24</xdr:col>
      <xdr:colOff>114300</xdr:colOff>
      <xdr:row>34</xdr:row>
      <xdr:rowOff>165681</xdr:rowOff>
    </xdr:to>
    <xdr:sp macro="" textlink="">
      <xdr:nvSpPr>
        <xdr:cNvPr id="82" name="楕円 81"/>
        <xdr:cNvSpPr/>
      </xdr:nvSpPr>
      <xdr:spPr>
        <a:xfrm>
          <a:off x="4584700" y="589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42508</xdr:rowOff>
    </xdr:from>
    <xdr:ext cx="469744" cy="259045"/>
    <xdr:sp macro="" textlink="">
      <xdr:nvSpPr>
        <xdr:cNvPr id="83" name="議会費該当値テキスト"/>
        <xdr:cNvSpPr txBox="1"/>
      </xdr:nvSpPr>
      <xdr:spPr>
        <a:xfrm>
          <a:off x="4686300" y="587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73225</xdr:rowOff>
    </xdr:from>
    <xdr:to>
      <xdr:col>20</xdr:col>
      <xdr:colOff>38100</xdr:colOff>
      <xdr:row>35</xdr:row>
      <xdr:rowOff>3375</xdr:rowOff>
    </xdr:to>
    <xdr:sp macro="" textlink="">
      <xdr:nvSpPr>
        <xdr:cNvPr id="84" name="楕円 83"/>
        <xdr:cNvSpPr/>
      </xdr:nvSpPr>
      <xdr:spPr>
        <a:xfrm>
          <a:off x="3746500" y="590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19902</xdr:rowOff>
    </xdr:from>
    <xdr:ext cx="469744" cy="259045"/>
    <xdr:sp macro="" textlink="">
      <xdr:nvSpPr>
        <xdr:cNvPr id="85" name="テキスト ボックス 84"/>
        <xdr:cNvSpPr txBox="1"/>
      </xdr:nvSpPr>
      <xdr:spPr>
        <a:xfrm>
          <a:off x="3562428" y="567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162052</xdr:rowOff>
    </xdr:from>
    <xdr:to>
      <xdr:col>15</xdr:col>
      <xdr:colOff>101600</xdr:colOff>
      <xdr:row>35</xdr:row>
      <xdr:rowOff>92202</xdr:rowOff>
    </xdr:to>
    <xdr:sp macro="" textlink="">
      <xdr:nvSpPr>
        <xdr:cNvPr id="86" name="楕円 85"/>
        <xdr:cNvSpPr/>
      </xdr:nvSpPr>
      <xdr:spPr>
        <a:xfrm>
          <a:off x="2857500" y="599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83329</xdr:rowOff>
    </xdr:from>
    <xdr:ext cx="469744" cy="259045"/>
    <xdr:sp macro="" textlink="">
      <xdr:nvSpPr>
        <xdr:cNvPr id="87" name="テキスト ボックス 86"/>
        <xdr:cNvSpPr txBox="1"/>
      </xdr:nvSpPr>
      <xdr:spPr>
        <a:xfrm>
          <a:off x="2673428" y="6084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118292</xdr:rowOff>
    </xdr:from>
    <xdr:to>
      <xdr:col>10</xdr:col>
      <xdr:colOff>165100</xdr:colOff>
      <xdr:row>35</xdr:row>
      <xdr:rowOff>48442</xdr:rowOff>
    </xdr:to>
    <xdr:sp macro="" textlink="">
      <xdr:nvSpPr>
        <xdr:cNvPr id="88" name="楕円 87"/>
        <xdr:cNvSpPr/>
      </xdr:nvSpPr>
      <xdr:spPr>
        <a:xfrm>
          <a:off x="1968500" y="594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39569</xdr:rowOff>
    </xdr:from>
    <xdr:ext cx="469744" cy="259045"/>
    <xdr:sp macro="" textlink="">
      <xdr:nvSpPr>
        <xdr:cNvPr id="89" name="テキスト ボックス 88"/>
        <xdr:cNvSpPr txBox="1"/>
      </xdr:nvSpPr>
      <xdr:spPr>
        <a:xfrm>
          <a:off x="1784428" y="604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132334</xdr:rowOff>
    </xdr:from>
    <xdr:to>
      <xdr:col>6</xdr:col>
      <xdr:colOff>38100</xdr:colOff>
      <xdr:row>35</xdr:row>
      <xdr:rowOff>62484</xdr:rowOff>
    </xdr:to>
    <xdr:sp macro="" textlink="">
      <xdr:nvSpPr>
        <xdr:cNvPr id="90" name="楕円 89"/>
        <xdr:cNvSpPr/>
      </xdr:nvSpPr>
      <xdr:spPr>
        <a:xfrm>
          <a:off x="1079500" y="596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53611</xdr:rowOff>
    </xdr:from>
    <xdr:ext cx="469744" cy="259045"/>
    <xdr:sp macro="" textlink="">
      <xdr:nvSpPr>
        <xdr:cNvPr id="91" name="テキスト ボックス 90"/>
        <xdr:cNvSpPr txBox="1"/>
      </xdr:nvSpPr>
      <xdr:spPr>
        <a:xfrm>
          <a:off x="895428" y="605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1543</xdr:rowOff>
    </xdr:from>
    <xdr:to>
      <xdr:col>24</xdr:col>
      <xdr:colOff>62865</xdr:colOff>
      <xdr:row>57</xdr:row>
      <xdr:rowOff>91785</xdr:rowOff>
    </xdr:to>
    <xdr:cxnSp macro="">
      <xdr:nvCxnSpPr>
        <xdr:cNvPr id="113" name="直線コネクタ 112"/>
        <xdr:cNvCxnSpPr/>
      </xdr:nvCxnSpPr>
      <xdr:spPr>
        <a:xfrm flipV="1">
          <a:off x="4633595" y="8745493"/>
          <a:ext cx="1270" cy="111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95612</xdr:rowOff>
    </xdr:from>
    <xdr:ext cx="534377" cy="259045"/>
    <xdr:sp macro="" textlink="">
      <xdr:nvSpPr>
        <xdr:cNvPr id="114" name="総務費最小値テキスト"/>
        <xdr:cNvSpPr txBox="1"/>
      </xdr:nvSpPr>
      <xdr:spPr>
        <a:xfrm>
          <a:off x="4686300" y="986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91785</xdr:rowOff>
    </xdr:from>
    <xdr:to>
      <xdr:col>24</xdr:col>
      <xdr:colOff>152400</xdr:colOff>
      <xdr:row>57</xdr:row>
      <xdr:rowOff>91785</xdr:rowOff>
    </xdr:to>
    <xdr:cxnSp macro="">
      <xdr:nvCxnSpPr>
        <xdr:cNvPr id="115" name="直線コネクタ 114"/>
        <xdr:cNvCxnSpPr/>
      </xdr:nvCxnSpPr>
      <xdr:spPr>
        <a:xfrm>
          <a:off x="4546600" y="98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119670</xdr:rowOff>
    </xdr:from>
    <xdr:ext cx="599010" cy="259045"/>
    <xdr:sp macro="" textlink="">
      <xdr:nvSpPr>
        <xdr:cNvPr id="116" name="総務費最大値テキスト"/>
        <xdr:cNvSpPr txBox="1"/>
      </xdr:nvSpPr>
      <xdr:spPr>
        <a:xfrm>
          <a:off x="4686300" y="8520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292,718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1543</xdr:rowOff>
    </xdr:from>
    <xdr:to>
      <xdr:col>24</xdr:col>
      <xdr:colOff>152400</xdr:colOff>
      <xdr:row>51</xdr:row>
      <xdr:rowOff>1543</xdr:rowOff>
    </xdr:to>
    <xdr:cxnSp macro="">
      <xdr:nvCxnSpPr>
        <xdr:cNvPr id="117" name="直線コネクタ 116"/>
        <xdr:cNvCxnSpPr/>
      </xdr:nvCxnSpPr>
      <xdr:spPr>
        <a:xfrm>
          <a:off x="4546600" y="8745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21029</xdr:rowOff>
    </xdr:from>
    <xdr:to>
      <xdr:col>24</xdr:col>
      <xdr:colOff>63500</xdr:colOff>
      <xdr:row>56</xdr:row>
      <xdr:rowOff>46925</xdr:rowOff>
    </xdr:to>
    <xdr:cxnSp macro="">
      <xdr:nvCxnSpPr>
        <xdr:cNvPr id="118" name="直線コネクタ 117"/>
        <xdr:cNvCxnSpPr/>
      </xdr:nvCxnSpPr>
      <xdr:spPr>
        <a:xfrm flipV="1">
          <a:off x="3797300" y="9450779"/>
          <a:ext cx="838200" cy="197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35561</xdr:rowOff>
    </xdr:from>
    <xdr:ext cx="599010" cy="259045"/>
    <xdr:sp macro="" textlink="">
      <xdr:nvSpPr>
        <xdr:cNvPr id="119" name="総務費平均値テキスト"/>
        <xdr:cNvSpPr txBox="1"/>
      </xdr:nvSpPr>
      <xdr:spPr>
        <a:xfrm>
          <a:off x="4686300" y="94653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57134</xdr:rowOff>
    </xdr:from>
    <xdr:to>
      <xdr:col>24</xdr:col>
      <xdr:colOff>114300</xdr:colOff>
      <xdr:row>55</xdr:row>
      <xdr:rowOff>158734</xdr:rowOff>
    </xdr:to>
    <xdr:sp macro="" textlink="">
      <xdr:nvSpPr>
        <xdr:cNvPr id="120" name="フローチャート: 判断 119"/>
        <xdr:cNvSpPr/>
      </xdr:nvSpPr>
      <xdr:spPr>
        <a:xfrm>
          <a:off x="4584700" y="948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75481</xdr:rowOff>
    </xdr:from>
    <xdr:to>
      <xdr:col>19</xdr:col>
      <xdr:colOff>177800</xdr:colOff>
      <xdr:row>56</xdr:row>
      <xdr:rowOff>46925</xdr:rowOff>
    </xdr:to>
    <xdr:cxnSp macro="">
      <xdr:nvCxnSpPr>
        <xdr:cNvPr id="121" name="直線コネクタ 120"/>
        <xdr:cNvCxnSpPr/>
      </xdr:nvCxnSpPr>
      <xdr:spPr>
        <a:xfrm>
          <a:off x="2908300" y="9333781"/>
          <a:ext cx="889000" cy="31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45603</xdr:rowOff>
    </xdr:from>
    <xdr:to>
      <xdr:col>20</xdr:col>
      <xdr:colOff>38100</xdr:colOff>
      <xdr:row>55</xdr:row>
      <xdr:rowOff>147203</xdr:rowOff>
    </xdr:to>
    <xdr:sp macro="" textlink="">
      <xdr:nvSpPr>
        <xdr:cNvPr id="122" name="フローチャート: 判断 121"/>
        <xdr:cNvSpPr/>
      </xdr:nvSpPr>
      <xdr:spPr>
        <a:xfrm>
          <a:off x="3746500" y="9475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163730</xdr:rowOff>
    </xdr:from>
    <xdr:ext cx="599010" cy="259045"/>
    <xdr:sp macro="" textlink="">
      <xdr:nvSpPr>
        <xdr:cNvPr id="123" name="テキスト ボックス 122"/>
        <xdr:cNvSpPr txBox="1"/>
      </xdr:nvSpPr>
      <xdr:spPr>
        <a:xfrm>
          <a:off x="3497795" y="9250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75481</xdr:rowOff>
    </xdr:from>
    <xdr:to>
      <xdr:col>15</xdr:col>
      <xdr:colOff>50800</xdr:colOff>
      <xdr:row>56</xdr:row>
      <xdr:rowOff>171242</xdr:rowOff>
    </xdr:to>
    <xdr:cxnSp macro="">
      <xdr:nvCxnSpPr>
        <xdr:cNvPr id="124" name="直線コネクタ 123"/>
        <xdr:cNvCxnSpPr/>
      </xdr:nvCxnSpPr>
      <xdr:spPr>
        <a:xfrm flipV="1">
          <a:off x="2019300" y="9333781"/>
          <a:ext cx="889000" cy="438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124602</xdr:rowOff>
    </xdr:from>
    <xdr:to>
      <xdr:col>15</xdr:col>
      <xdr:colOff>101600</xdr:colOff>
      <xdr:row>53</xdr:row>
      <xdr:rowOff>54752</xdr:rowOff>
    </xdr:to>
    <xdr:sp macro="" textlink="">
      <xdr:nvSpPr>
        <xdr:cNvPr id="125" name="フローチャート: 判断 124"/>
        <xdr:cNvSpPr/>
      </xdr:nvSpPr>
      <xdr:spPr>
        <a:xfrm>
          <a:off x="2857500" y="904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71279</xdr:rowOff>
    </xdr:from>
    <xdr:ext cx="599010" cy="259045"/>
    <xdr:sp macro="" textlink="">
      <xdr:nvSpPr>
        <xdr:cNvPr id="126" name="テキスト ボックス 125"/>
        <xdr:cNvSpPr txBox="1"/>
      </xdr:nvSpPr>
      <xdr:spPr>
        <a:xfrm>
          <a:off x="2608795" y="881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171242</xdr:rowOff>
    </xdr:from>
    <xdr:to>
      <xdr:col>10</xdr:col>
      <xdr:colOff>114300</xdr:colOff>
      <xdr:row>57</xdr:row>
      <xdr:rowOff>10957</xdr:rowOff>
    </xdr:to>
    <xdr:cxnSp macro="">
      <xdr:nvCxnSpPr>
        <xdr:cNvPr id="127" name="直線コネクタ 126"/>
        <xdr:cNvCxnSpPr/>
      </xdr:nvCxnSpPr>
      <xdr:spPr>
        <a:xfrm flipV="1">
          <a:off x="1130300" y="9772442"/>
          <a:ext cx="889000" cy="1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164302</xdr:rowOff>
    </xdr:from>
    <xdr:to>
      <xdr:col>10</xdr:col>
      <xdr:colOff>165100</xdr:colOff>
      <xdr:row>56</xdr:row>
      <xdr:rowOff>94452</xdr:rowOff>
    </xdr:to>
    <xdr:sp macro="" textlink="">
      <xdr:nvSpPr>
        <xdr:cNvPr id="128" name="フローチャート: 判断 127"/>
        <xdr:cNvSpPr/>
      </xdr:nvSpPr>
      <xdr:spPr>
        <a:xfrm>
          <a:off x="1968500" y="959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110979</xdr:rowOff>
    </xdr:from>
    <xdr:ext cx="534377" cy="259045"/>
    <xdr:sp macro="" textlink="">
      <xdr:nvSpPr>
        <xdr:cNvPr id="129" name="テキスト ボックス 128"/>
        <xdr:cNvSpPr txBox="1"/>
      </xdr:nvSpPr>
      <xdr:spPr>
        <a:xfrm>
          <a:off x="1752111" y="936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104248</xdr:rowOff>
    </xdr:from>
    <xdr:to>
      <xdr:col>6</xdr:col>
      <xdr:colOff>38100</xdr:colOff>
      <xdr:row>56</xdr:row>
      <xdr:rowOff>34398</xdr:rowOff>
    </xdr:to>
    <xdr:sp macro="" textlink="">
      <xdr:nvSpPr>
        <xdr:cNvPr id="130" name="フローチャート: 判断 129"/>
        <xdr:cNvSpPr/>
      </xdr:nvSpPr>
      <xdr:spPr>
        <a:xfrm>
          <a:off x="1079500" y="95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50925</xdr:rowOff>
    </xdr:from>
    <xdr:ext cx="599010" cy="259045"/>
    <xdr:sp macro="" textlink="">
      <xdr:nvSpPr>
        <xdr:cNvPr id="131" name="テキスト ボックス 130"/>
        <xdr:cNvSpPr txBox="1"/>
      </xdr:nvSpPr>
      <xdr:spPr>
        <a:xfrm>
          <a:off x="830795" y="9309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141679</xdr:rowOff>
    </xdr:from>
    <xdr:to>
      <xdr:col>24</xdr:col>
      <xdr:colOff>114300</xdr:colOff>
      <xdr:row>55</xdr:row>
      <xdr:rowOff>71829</xdr:rowOff>
    </xdr:to>
    <xdr:sp macro="" textlink="">
      <xdr:nvSpPr>
        <xdr:cNvPr id="137" name="楕円 136"/>
        <xdr:cNvSpPr/>
      </xdr:nvSpPr>
      <xdr:spPr>
        <a:xfrm>
          <a:off x="4584700" y="939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164556</xdr:rowOff>
    </xdr:from>
    <xdr:ext cx="599010" cy="259045"/>
    <xdr:sp macro="" textlink="">
      <xdr:nvSpPr>
        <xdr:cNvPr id="138" name="総務費該当値テキスト"/>
        <xdr:cNvSpPr txBox="1"/>
      </xdr:nvSpPr>
      <xdr:spPr>
        <a:xfrm>
          <a:off x="4686300" y="925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167575</xdr:rowOff>
    </xdr:from>
    <xdr:to>
      <xdr:col>20</xdr:col>
      <xdr:colOff>38100</xdr:colOff>
      <xdr:row>56</xdr:row>
      <xdr:rowOff>97725</xdr:rowOff>
    </xdr:to>
    <xdr:sp macro="" textlink="">
      <xdr:nvSpPr>
        <xdr:cNvPr id="139" name="楕円 138"/>
        <xdr:cNvSpPr/>
      </xdr:nvSpPr>
      <xdr:spPr>
        <a:xfrm>
          <a:off x="3746500" y="959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88852</xdr:rowOff>
    </xdr:from>
    <xdr:ext cx="534377" cy="259045"/>
    <xdr:sp macro="" textlink="">
      <xdr:nvSpPr>
        <xdr:cNvPr id="140" name="テキスト ボックス 139"/>
        <xdr:cNvSpPr txBox="1"/>
      </xdr:nvSpPr>
      <xdr:spPr>
        <a:xfrm>
          <a:off x="3530111" y="969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24681</xdr:rowOff>
    </xdr:from>
    <xdr:to>
      <xdr:col>15</xdr:col>
      <xdr:colOff>101600</xdr:colOff>
      <xdr:row>54</xdr:row>
      <xdr:rowOff>126281</xdr:rowOff>
    </xdr:to>
    <xdr:sp macro="" textlink="">
      <xdr:nvSpPr>
        <xdr:cNvPr id="141" name="楕円 140"/>
        <xdr:cNvSpPr/>
      </xdr:nvSpPr>
      <xdr:spPr>
        <a:xfrm>
          <a:off x="2857500" y="928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117408</xdr:rowOff>
    </xdr:from>
    <xdr:ext cx="599010" cy="259045"/>
    <xdr:sp macro="" textlink="">
      <xdr:nvSpPr>
        <xdr:cNvPr id="142" name="テキスト ボックス 141"/>
        <xdr:cNvSpPr txBox="1"/>
      </xdr:nvSpPr>
      <xdr:spPr>
        <a:xfrm>
          <a:off x="2608795" y="9375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120442</xdr:rowOff>
    </xdr:from>
    <xdr:to>
      <xdr:col>10</xdr:col>
      <xdr:colOff>165100</xdr:colOff>
      <xdr:row>57</xdr:row>
      <xdr:rowOff>50592</xdr:rowOff>
    </xdr:to>
    <xdr:sp macro="" textlink="">
      <xdr:nvSpPr>
        <xdr:cNvPr id="143" name="楕円 142"/>
        <xdr:cNvSpPr/>
      </xdr:nvSpPr>
      <xdr:spPr>
        <a:xfrm>
          <a:off x="1968500" y="972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41719</xdr:rowOff>
    </xdr:from>
    <xdr:ext cx="534377" cy="259045"/>
    <xdr:sp macro="" textlink="">
      <xdr:nvSpPr>
        <xdr:cNvPr id="144" name="テキスト ボックス 143"/>
        <xdr:cNvSpPr txBox="1"/>
      </xdr:nvSpPr>
      <xdr:spPr>
        <a:xfrm>
          <a:off x="1752111" y="981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131607</xdr:rowOff>
    </xdr:from>
    <xdr:to>
      <xdr:col>6</xdr:col>
      <xdr:colOff>38100</xdr:colOff>
      <xdr:row>57</xdr:row>
      <xdr:rowOff>61757</xdr:rowOff>
    </xdr:to>
    <xdr:sp macro="" textlink="">
      <xdr:nvSpPr>
        <xdr:cNvPr id="145" name="楕円 144"/>
        <xdr:cNvSpPr/>
      </xdr:nvSpPr>
      <xdr:spPr>
        <a:xfrm>
          <a:off x="1079500" y="973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52884</xdr:rowOff>
    </xdr:from>
    <xdr:ext cx="534377" cy="259045"/>
    <xdr:sp macro="" textlink="">
      <xdr:nvSpPr>
        <xdr:cNvPr id="146" name="テキスト ボックス 145"/>
        <xdr:cNvSpPr txBox="1"/>
      </xdr:nvSpPr>
      <xdr:spPr>
        <a:xfrm>
          <a:off x="863111" y="9825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63903</xdr:rowOff>
    </xdr:from>
    <xdr:to>
      <xdr:col>24</xdr:col>
      <xdr:colOff>62865</xdr:colOff>
      <xdr:row>79</xdr:row>
      <xdr:rowOff>65514</xdr:rowOff>
    </xdr:to>
    <xdr:cxnSp macro="">
      <xdr:nvCxnSpPr>
        <xdr:cNvPr id="173" name="直線コネクタ 172"/>
        <xdr:cNvCxnSpPr/>
      </xdr:nvCxnSpPr>
      <xdr:spPr>
        <a:xfrm flipV="1">
          <a:off x="4633595" y="12236853"/>
          <a:ext cx="1270" cy="1373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69341</xdr:rowOff>
    </xdr:from>
    <xdr:ext cx="599010" cy="259045"/>
    <xdr:sp macro="" textlink="">
      <xdr:nvSpPr>
        <xdr:cNvPr id="174" name="民生費最小値テキスト"/>
        <xdr:cNvSpPr txBox="1"/>
      </xdr:nvSpPr>
      <xdr:spPr>
        <a:xfrm>
          <a:off x="4686300" y="13613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65514</xdr:rowOff>
    </xdr:from>
    <xdr:to>
      <xdr:col>24</xdr:col>
      <xdr:colOff>152400</xdr:colOff>
      <xdr:row>79</xdr:row>
      <xdr:rowOff>65514</xdr:rowOff>
    </xdr:to>
    <xdr:cxnSp macro="">
      <xdr:nvCxnSpPr>
        <xdr:cNvPr id="175" name="直線コネクタ 174"/>
        <xdr:cNvCxnSpPr/>
      </xdr:nvCxnSpPr>
      <xdr:spPr>
        <a:xfrm>
          <a:off x="4546600" y="1361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10580</xdr:rowOff>
    </xdr:from>
    <xdr:ext cx="599010" cy="259045"/>
    <xdr:sp macro="" textlink="">
      <xdr:nvSpPr>
        <xdr:cNvPr id="176" name="民生費最大値テキスト"/>
        <xdr:cNvSpPr txBox="1"/>
      </xdr:nvSpPr>
      <xdr:spPr>
        <a:xfrm>
          <a:off x="4686300" y="1201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249,213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63903</xdr:rowOff>
    </xdr:from>
    <xdr:to>
      <xdr:col>24</xdr:col>
      <xdr:colOff>152400</xdr:colOff>
      <xdr:row>71</xdr:row>
      <xdr:rowOff>63903</xdr:rowOff>
    </xdr:to>
    <xdr:cxnSp macro="">
      <xdr:nvCxnSpPr>
        <xdr:cNvPr id="177" name="直線コネクタ 176"/>
        <xdr:cNvCxnSpPr/>
      </xdr:nvCxnSpPr>
      <xdr:spPr>
        <a:xfrm>
          <a:off x="4546600" y="1223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109339</xdr:rowOff>
    </xdr:from>
    <xdr:to>
      <xdr:col>24</xdr:col>
      <xdr:colOff>63500</xdr:colOff>
      <xdr:row>77</xdr:row>
      <xdr:rowOff>55172</xdr:rowOff>
    </xdr:to>
    <xdr:cxnSp macro="">
      <xdr:nvCxnSpPr>
        <xdr:cNvPr id="178" name="直線コネクタ 177"/>
        <xdr:cNvCxnSpPr/>
      </xdr:nvCxnSpPr>
      <xdr:spPr>
        <a:xfrm>
          <a:off x="3797300" y="13139539"/>
          <a:ext cx="838200" cy="11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40988</xdr:rowOff>
    </xdr:from>
    <xdr:ext cx="599010" cy="259045"/>
    <xdr:sp macro="" textlink="">
      <xdr:nvSpPr>
        <xdr:cNvPr id="179" name="民生費平均値テキスト"/>
        <xdr:cNvSpPr txBox="1"/>
      </xdr:nvSpPr>
      <xdr:spPr>
        <a:xfrm>
          <a:off x="4686300" y="128997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18111</xdr:rowOff>
    </xdr:from>
    <xdr:to>
      <xdr:col>24</xdr:col>
      <xdr:colOff>114300</xdr:colOff>
      <xdr:row>76</xdr:row>
      <xdr:rowOff>119711</xdr:rowOff>
    </xdr:to>
    <xdr:sp macro="" textlink="">
      <xdr:nvSpPr>
        <xdr:cNvPr id="180" name="フローチャート: 判断 179"/>
        <xdr:cNvSpPr/>
      </xdr:nvSpPr>
      <xdr:spPr>
        <a:xfrm>
          <a:off x="4584700" y="130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109339</xdr:rowOff>
    </xdr:from>
    <xdr:to>
      <xdr:col>19</xdr:col>
      <xdr:colOff>177800</xdr:colOff>
      <xdr:row>77</xdr:row>
      <xdr:rowOff>146221</xdr:rowOff>
    </xdr:to>
    <xdr:cxnSp macro="">
      <xdr:nvCxnSpPr>
        <xdr:cNvPr id="181" name="直線コネクタ 180"/>
        <xdr:cNvCxnSpPr/>
      </xdr:nvCxnSpPr>
      <xdr:spPr>
        <a:xfrm flipV="1">
          <a:off x="2908300" y="13139539"/>
          <a:ext cx="889000" cy="208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109409</xdr:rowOff>
    </xdr:from>
    <xdr:to>
      <xdr:col>20</xdr:col>
      <xdr:colOff>38100</xdr:colOff>
      <xdr:row>76</xdr:row>
      <xdr:rowOff>39559</xdr:rowOff>
    </xdr:to>
    <xdr:sp macro="" textlink="">
      <xdr:nvSpPr>
        <xdr:cNvPr id="182" name="フローチャート: 判断 181"/>
        <xdr:cNvSpPr/>
      </xdr:nvSpPr>
      <xdr:spPr>
        <a:xfrm>
          <a:off x="3746500" y="1296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56086</xdr:rowOff>
    </xdr:from>
    <xdr:ext cx="599010" cy="259045"/>
    <xdr:sp macro="" textlink="">
      <xdr:nvSpPr>
        <xdr:cNvPr id="183" name="テキスト ボックス 182"/>
        <xdr:cNvSpPr txBox="1"/>
      </xdr:nvSpPr>
      <xdr:spPr>
        <a:xfrm>
          <a:off x="3497795" y="12743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125907</xdr:rowOff>
    </xdr:from>
    <xdr:to>
      <xdr:col>15</xdr:col>
      <xdr:colOff>50800</xdr:colOff>
      <xdr:row>77</xdr:row>
      <xdr:rowOff>146221</xdr:rowOff>
    </xdr:to>
    <xdr:cxnSp macro="">
      <xdr:nvCxnSpPr>
        <xdr:cNvPr id="184" name="直線コネクタ 183"/>
        <xdr:cNvCxnSpPr/>
      </xdr:nvCxnSpPr>
      <xdr:spPr>
        <a:xfrm>
          <a:off x="2019300" y="13327557"/>
          <a:ext cx="889000" cy="20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24523</xdr:rowOff>
    </xdr:from>
    <xdr:to>
      <xdr:col>15</xdr:col>
      <xdr:colOff>101600</xdr:colOff>
      <xdr:row>77</xdr:row>
      <xdr:rowOff>126123</xdr:rowOff>
    </xdr:to>
    <xdr:sp macro="" textlink="">
      <xdr:nvSpPr>
        <xdr:cNvPr id="185" name="フローチャート: 判断 184"/>
        <xdr:cNvSpPr/>
      </xdr:nvSpPr>
      <xdr:spPr>
        <a:xfrm>
          <a:off x="2857500" y="13226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142650</xdr:rowOff>
    </xdr:from>
    <xdr:ext cx="599010" cy="259045"/>
    <xdr:sp macro="" textlink="">
      <xdr:nvSpPr>
        <xdr:cNvPr id="186" name="テキスト ボックス 185"/>
        <xdr:cNvSpPr txBox="1"/>
      </xdr:nvSpPr>
      <xdr:spPr>
        <a:xfrm>
          <a:off x="2608795" y="13001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125907</xdr:rowOff>
    </xdr:from>
    <xdr:to>
      <xdr:col>10</xdr:col>
      <xdr:colOff>114300</xdr:colOff>
      <xdr:row>78</xdr:row>
      <xdr:rowOff>8026</xdr:rowOff>
    </xdr:to>
    <xdr:cxnSp macro="">
      <xdr:nvCxnSpPr>
        <xdr:cNvPr id="187" name="直線コネクタ 186"/>
        <xdr:cNvCxnSpPr/>
      </xdr:nvCxnSpPr>
      <xdr:spPr>
        <a:xfrm flipV="1">
          <a:off x="1130300" y="13327557"/>
          <a:ext cx="889000" cy="5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71079</xdr:rowOff>
    </xdr:from>
    <xdr:to>
      <xdr:col>10</xdr:col>
      <xdr:colOff>165100</xdr:colOff>
      <xdr:row>78</xdr:row>
      <xdr:rowOff>1229</xdr:rowOff>
    </xdr:to>
    <xdr:sp macro="" textlink="">
      <xdr:nvSpPr>
        <xdr:cNvPr id="188" name="フローチャート: 判断 187"/>
        <xdr:cNvSpPr/>
      </xdr:nvSpPr>
      <xdr:spPr>
        <a:xfrm>
          <a:off x="1968500" y="1327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17756</xdr:rowOff>
    </xdr:from>
    <xdr:ext cx="599010" cy="259045"/>
    <xdr:sp macro="" textlink="">
      <xdr:nvSpPr>
        <xdr:cNvPr id="189" name="テキスト ボックス 188"/>
        <xdr:cNvSpPr txBox="1"/>
      </xdr:nvSpPr>
      <xdr:spPr>
        <a:xfrm>
          <a:off x="1719795" y="13047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131431</xdr:rowOff>
    </xdr:from>
    <xdr:to>
      <xdr:col>6</xdr:col>
      <xdr:colOff>38100</xdr:colOff>
      <xdr:row>78</xdr:row>
      <xdr:rowOff>61581</xdr:rowOff>
    </xdr:to>
    <xdr:sp macro="" textlink="">
      <xdr:nvSpPr>
        <xdr:cNvPr id="190" name="フローチャート: 判断 189"/>
        <xdr:cNvSpPr/>
      </xdr:nvSpPr>
      <xdr:spPr>
        <a:xfrm>
          <a:off x="1079500" y="1333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52708</xdr:rowOff>
    </xdr:from>
    <xdr:ext cx="599010" cy="259045"/>
    <xdr:sp macro="" textlink="">
      <xdr:nvSpPr>
        <xdr:cNvPr id="191" name="テキスト ボックス 190"/>
        <xdr:cNvSpPr txBox="1"/>
      </xdr:nvSpPr>
      <xdr:spPr>
        <a:xfrm>
          <a:off x="830795" y="13425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4372</xdr:rowOff>
    </xdr:from>
    <xdr:to>
      <xdr:col>24</xdr:col>
      <xdr:colOff>114300</xdr:colOff>
      <xdr:row>77</xdr:row>
      <xdr:rowOff>105972</xdr:rowOff>
    </xdr:to>
    <xdr:sp macro="" textlink="">
      <xdr:nvSpPr>
        <xdr:cNvPr id="197" name="楕円 196"/>
        <xdr:cNvSpPr/>
      </xdr:nvSpPr>
      <xdr:spPr>
        <a:xfrm>
          <a:off x="4584700" y="1320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154249</xdr:rowOff>
    </xdr:from>
    <xdr:ext cx="599010" cy="259045"/>
    <xdr:sp macro="" textlink="">
      <xdr:nvSpPr>
        <xdr:cNvPr id="198" name="民生費該当値テキスト"/>
        <xdr:cNvSpPr txBox="1"/>
      </xdr:nvSpPr>
      <xdr:spPr>
        <a:xfrm>
          <a:off x="4686300" y="13184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58539</xdr:rowOff>
    </xdr:from>
    <xdr:to>
      <xdr:col>20</xdr:col>
      <xdr:colOff>38100</xdr:colOff>
      <xdr:row>76</xdr:row>
      <xdr:rowOff>160139</xdr:rowOff>
    </xdr:to>
    <xdr:sp macro="" textlink="">
      <xdr:nvSpPr>
        <xdr:cNvPr id="199" name="楕円 198"/>
        <xdr:cNvSpPr/>
      </xdr:nvSpPr>
      <xdr:spPr>
        <a:xfrm>
          <a:off x="3746500" y="1308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151266</xdr:rowOff>
    </xdr:from>
    <xdr:ext cx="599010" cy="259045"/>
    <xdr:sp macro="" textlink="">
      <xdr:nvSpPr>
        <xdr:cNvPr id="200" name="テキスト ボックス 199"/>
        <xdr:cNvSpPr txBox="1"/>
      </xdr:nvSpPr>
      <xdr:spPr>
        <a:xfrm>
          <a:off x="3497795" y="13181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95421</xdr:rowOff>
    </xdr:from>
    <xdr:to>
      <xdr:col>15</xdr:col>
      <xdr:colOff>101600</xdr:colOff>
      <xdr:row>78</xdr:row>
      <xdr:rowOff>25571</xdr:rowOff>
    </xdr:to>
    <xdr:sp macro="" textlink="">
      <xdr:nvSpPr>
        <xdr:cNvPr id="201" name="楕円 200"/>
        <xdr:cNvSpPr/>
      </xdr:nvSpPr>
      <xdr:spPr>
        <a:xfrm>
          <a:off x="2857500" y="1329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16698</xdr:rowOff>
    </xdr:from>
    <xdr:ext cx="599010" cy="259045"/>
    <xdr:sp macro="" textlink="">
      <xdr:nvSpPr>
        <xdr:cNvPr id="202" name="テキスト ボックス 201"/>
        <xdr:cNvSpPr txBox="1"/>
      </xdr:nvSpPr>
      <xdr:spPr>
        <a:xfrm>
          <a:off x="2608795" y="13389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75107</xdr:rowOff>
    </xdr:from>
    <xdr:to>
      <xdr:col>10</xdr:col>
      <xdr:colOff>165100</xdr:colOff>
      <xdr:row>78</xdr:row>
      <xdr:rowOff>5257</xdr:rowOff>
    </xdr:to>
    <xdr:sp macro="" textlink="">
      <xdr:nvSpPr>
        <xdr:cNvPr id="203" name="楕円 202"/>
        <xdr:cNvSpPr/>
      </xdr:nvSpPr>
      <xdr:spPr>
        <a:xfrm>
          <a:off x="1968500" y="132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167834</xdr:rowOff>
    </xdr:from>
    <xdr:ext cx="599010" cy="259045"/>
    <xdr:sp macro="" textlink="">
      <xdr:nvSpPr>
        <xdr:cNvPr id="204" name="テキスト ボックス 203"/>
        <xdr:cNvSpPr txBox="1"/>
      </xdr:nvSpPr>
      <xdr:spPr>
        <a:xfrm>
          <a:off x="1719795" y="13369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128676</xdr:rowOff>
    </xdr:from>
    <xdr:to>
      <xdr:col>6</xdr:col>
      <xdr:colOff>38100</xdr:colOff>
      <xdr:row>78</xdr:row>
      <xdr:rowOff>58826</xdr:rowOff>
    </xdr:to>
    <xdr:sp macro="" textlink="">
      <xdr:nvSpPr>
        <xdr:cNvPr id="205" name="楕円 204"/>
        <xdr:cNvSpPr/>
      </xdr:nvSpPr>
      <xdr:spPr>
        <a:xfrm>
          <a:off x="1079500" y="1333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75353</xdr:rowOff>
    </xdr:from>
    <xdr:ext cx="599010" cy="259045"/>
    <xdr:sp macro="" textlink="">
      <xdr:nvSpPr>
        <xdr:cNvPr id="206" name="テキスト ボックス 205"/>
        <xdr:cNvSpPr txBox="1"/>
      </xdr:nvSpPr>
      <xdr:spPr>
        <a:xfrm>
          <a:off x="830795" y="13105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88753</xdr:rowOff>
    </xdr:from>
    <xdr:to>
      <xdr:col>24</xdr:col>
      <xdr:colOff>62865</xdr:colOff>
      <xdr:row>97</xdr:row>
      <xdr:rowOff>168503</xdr:rowOff>
    </xdr:to>
    <xdr:cxnSp macro="">
      <xdr:nvCxnSpPr>
        <xdr:cNvPr id="230" name="直線コネクタ 229"/>
        <xdr:cNvCxnSpPr/>
      </xdr:nvCxnSpPr>
      <xdr:spPr>
        <a:xfrm flipV="1">
          <a:off x="4633595" y="15519253"/>
          <a:ext cx="1270" cy="1279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880</xdr:rowOff>
    </xdr:from>
    <xdr:ext cx="534377" cy="259045"/>
    <xdr:sp macro="" textlink="">
      <xdr:nvSpPr>
        <xdr:cNvPr id="231" name="衛生費最小値テキスト"/>
        <xdr:cNvSpPr txBox="1"/>
      </xdr:nvSpPr>
      <xdr:spPr>
        <a:xfrm>
          <a:off x="4686300" y="1680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168503</xdr:rowOff>
    </xdr:from>
    <xdr:to>
      <xdr:col>24</xdr:col>
      <xdr:colOff>152400</xdr:colOff>
      <xdr:row>97</xdr:row>
      <xdr:rowOff>168503</xdr:rowOff>
    </xdr:to>
    <xdr:cxnSp macro="">
      <xdr:nvCxnSpPr>
        <xdr:cNvPr id="232" name="直線コネクタ 231"/>
        <xdr:cNvCxnSpPr/>
      </xdr:nvCxnSpPr>
      <xdr:spPr>
        <a:xfrm>
          <a:off x="4546600" y="16799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35430</xdr:rowOff>
    </xdr:from>
    <xdr:ext cx="599010" cy="259045"/>
    <xdr:sp macro="" textlink="">
      <xdr:nvSpPr>
        <xdr:cNvPr id="233" name="衛生費最大値テキスト"/>
        <xdr:cNvSpPr txBox="1"/>
      </xdr:nvSpPr>
      <xdr:spPr>
        <a:xfrm>
          <a:off x="4686300" y="1529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88753</xdr:rowOff>
    </xdr:from>
    <xdr:to>
      <xdr:col>24</xdr:col>
      <xdr:colOff>152400</xdr:colOff>
      <xdr:row>90</xdr:row>
      <xdr:rowOff>88753</xdr:rowOff>
    </xdr:to>
    <xdr:cxnSp macro="">
      <xdr:nvCxnSpPr>
        <xdr:cNvPr id="234" name="直線コネクタ 233"/>
        <xdr:cNvCxnSpPr/>
      </xdr:nvCxnSpPr>
      <xdr:spPr>
        <a:xfrm>
          <a:off x="4546600" y="1551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100465</xdr:rowOff>
    </xdr:from>
    <xdr:to>
      <xdr:col>24</xdr:col>
      <xdr:colOff>63500</xdr:colOff>
      <xdr:row>96</xdr:row>
      <xdr:rowOff>150802</xdr:rowOff>
    </xdr:to>
    <xdr:cxnSp macro="">
      <xdr:nvCxnSpPr>
        <xdr:cNvPr id="235" name="直線コネクタ 234"/>
        <xdr:cNvCxnSpPr/>
      </xdr:nvCxnSpPr>
      <xdr:spPr>
        <a:xfrm flipV="1">
          <a:off x="3797300" y="16559665"/>
          <a:ext cx="838200" cy="5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37450</xdr:rowOff>
    </xdr:from>
    <xdr:ext cx="534377" cy="259045"/>
    <xdr:sp macro="" textlink="">
      <xdr:nvSpPr>
        <xdr:cNvPr id="236" name="衛生費平均値テキスト"/>
        <xdr:cNvSpPr txBox="1"/>
      </xdr:nvSpPr>
      <xdr:spPr>
        <a:xfrm>
          <a:off x="4686300" y="16496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59023</xdr:rowOff>
    </xdr:from>
    <xdr:to>
      <xdr:col>24</xdr:col>
      <xdr:colOff>114300</xdr:colOff>
      <xdr:row>96</xdr:row>
      <xdr:rowOff>160623</xdr:rowOff>
    </xdr:to>
    <xdr:sp macro="" textlink="">
      <xdr:nvSpPr>
        <xdr:cNvPr id="237" name="フローチャート: 判断 236"/>
        <xdr:cNvSpPr/>
      </xdr:nvSpPr>
      <xdr:spPr>
        <a:xfrm>
          <a:off x="4584700" y="1651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150802</xdr:rowOff>
    </xdr:from>
    <xdr:to>
      <xdr:col>19</xdr:col>
      <xdr:colOff>177800</xdr:colOff>
      <xdr:row>97</xdr:row>
      <xdr:rowOff>75882</xdr:rowOff>
    </xdr:to>
    <xdr:cxnSp macro="">
      <xdr:nvCxnSpPr>
        <xdr:cNvPr id="238" name="直線コネクタ 237"/>
        <xdr:cNvCxnSpPr/>
      </xdr:nvCxnSpPr>
      <xdr:spPr>
        <a:xfrm flipV="1">
          <a:off x="2908300" y="16610002"/>
          <a:ext cx="889000" cy="9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53634</xdr:rowOff>
    </xdr:from>
    <xdr:to>
      <xdr:col>20</xdr:col>
      <xdr:colOff>38100</xdr:colOff>
      <xdr:row>96</xdr:row>
      <xdr:rowOff>155234</xdr:rowOff>
    </xdr:to>
    <xdr:sp macro="" textlink="">
      <xdr:nvSpPr>
        <xdr:cNvPr id="239" name="フローチャート: 判断 238"/>
        <xdr:cNvSpPr/>
      </xdr:nvSpPr>
      <xdr:spPr>
        <a:xfrm>
          <a:off x="3746500" y="1651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311</xdr:rowOff>
    </xdr:from>
    <xdr:ext cx="534377" cy="259045"/>
    <xdr:sp macro="" textlink="">
      <xdr:nvSpPr>
        <xdr:cNvPr id="240" name="テキスト ボックス 239"/>
        <xdr:cNvSpPr txBox="1"/>
      </xdr:nvSpPr>
      <xdr:spPr>
        <a:xfrm>
          <a:off x="3530111" y="1628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75882</xdr:rowOff>
    </xdr:from>
    <xdr:to>
      <xdr:col>15</xdr:col>
      <xdr:colOff>50800</xdr:colOff>
      <xdr:row>97</xdr:row>
      <xdr:rowOff>120155</xdr:rowOff>
    </xdr:to>
    <xdr:cxnSp macro="">
      <xdr:nvCxnSpPr>
        <xdr:cNvPr id="241" name="直線コネクタ 240"/>
        <xdr:cNvCxnSpPr/>
      </xdr:nvCxnSpPr>
      <xdr:spPr>
        <a:xfrm flipV="1">
          <a:off x="2019300" y="16706532"/>
          <a:ext cx="889000" cy="4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115494</xdr:rowOff>
    </xdr:from>
    <xdr:to>
      <xdr:col>15</xdr:col>
      <xdr:colOff>101600</xdr:colOff>
      <xdr:row>97</xdr:row>
      <xdr:rowOff>45644</xdr:rowOff>
    </xdr:to>
    <xdr:sp macro="" textlink="">
      <xdr:nvSpPr>
        <xdr:cNvPr id="242" name="フローチャート: 判断 241"/>
        <xdr:cNvSpPr/>
      </xdr:nvSpPr>
      <xdr:spPr>
        <a:xfrm>
          <a:off x="28575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62171</xdr:rowOff>
    </xdr:from>
    <xdr:ext cx="534377" cy="259045"/>
    <xdr:sp macro="" textlink="">
      <xdr:nvSpPr>
        <xdr:cNvPr id="243" name="テキスト ボックス 242"/>
        <xdr:cNvSpPr txBox="1"/>
      </xdr:nvSpPr>
      <xdr:spPr>
        <a:xfrm>
          <a:off x="2641111" y="163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116170</xdr:rowOff>
    </xdr:from>
    <xdr:to>
      <xdr:col>10</xdr:col>
      <xdr:colOff>114300</xdr:colOff>
      <xdr:row>97</xdr:row>
      <xdr:rowOff>120155</xdr:rowOff>
    </xdr:to>
    <xdr:cxnSp macro="">
      <xdr:nvCxnSpPr>
        <xdr:cNvPr id="244" name="直線コネクタ 243"/>
        <xdr:cNvCxnSpPr/>
      </xdr:nvCxnSpPr>
      <xdr:spPr>
        <a:xfrm>
          <a:off x="1130300" y="16746820"/>
          <a:ext cx="889000" cy="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140388</xdr:rowOff>
    </xdr:from>
    <xdr:to>
      <xdr:col>10</xdr:col>
      <xdr:colOff>165100</xdr:colOff>
      <xdr:row>97</xdr:row>
      <xdr:rowOff>70538</xdr:rowOff>
    </xdr:to>
    <xdr:sp macro="" textlink="">
      <xdr:nvSpPr>
        <xdr:cNvPr id="245" name="フローチャート: 判断 244"/>
        <xdr:cNvSpPr/>
      </xdr:nvSpPr>
      <xdr:spPr>
        <a:xfrm>
          <a:off x="1968500" y="1659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87065</xdr:rowOff>
    </xdr:from>
    <xdr:ext cx="534377" cy="259045"/>
    <xdr:sp macro="" textlink="">
      <xdr:nvSpPr>
        <xdr:cNvPr id="246" name="テキスト ボックス 245"/>
        <xdr:cNvSpPr txBox="1"/>
      </xdr:nvSpPr>
      <xdr:spPr>
        <a:xfrm>
          <a:off x="1752111" y="1637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137699</xdr:rowOff>
    </xdr:from>
    <xdr:to>
      <xdr:col>6</xdr:col>
      <xdr:colOff>38100</xdr:colOff>
      <xdr:row>97</xdr:row>
      <xdr:rowOff>67849</xdr:rowOff>
    </xdr:to>
    <xdr:sp macro="" textlink="">
      <xdr:nvSpPr>
        <xdr:cNvPr id="247" name="フローチャート: 判断 246"/>
        <xdr:cNvSpPr/>
      </xdr:nvSpPr>
      <xdr:spPr>
        <a:xfrm>
          <a:off x="1079500" y="1659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84376</xdr:rowOff>
    </xdr:from>
    <xdr:ext cx="534377" cy="259045"/>
    <xdr:sp macro="" textlink="">
      <xdr:nvSpPr>
        <xdr:cNvPr id="248" name="テキスト ボックス 247"/>
        <xdr:cNvSpPr txBox="1"/>
      </xdr:nvSpPr>
      <xdr:spPr>
        <a:xfrm>
          <a:off x="863111" y="1637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49665</xdr:rowOff>
    </xdr:from>
    <xdr:to>
      <xdr:col>24</xdr:col>
      <xdr:colOff>114300</xdr:colOff>
      <xdr:row>96</xdr:row>
      <xdr:rowOff>151265</xdr:rowOff>
    </xdr:to>
    <xdr:sp macro="" textlink="">
      <xdr:nvSpPr>
        <xdr:cNvPr id="254" name="楕円 253"/>
        <xdr:cNvSpPr/>
      </xdr:nvSpPr>
      <xdr:spPr>
        <a:xfrm>
          <a:off x="4584700" y="1650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72542</xdr:rowOff>
    </xdr:from>
    <xdr:ext cx="534377" cy="259045"/>
    <xdr:sp macro="" textlink="">
      <xdr:nvSpPr>
        <xdr:cNvPr id="255" name="衛生費該当値テキスト"/>
        <xdr:cNvSpPr txBox="1"/>
      </xdr:nvSpPr>
      <xdr:spPr>
        <a:xfrm>
          <a:off x="4686300" y="1636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100002</xdr:rowOff>
    </xdr:from>
    <xdr:to>
      <xdr:col>20</xdr:col>
      <xdr:colOff>38100</xdr:colOff>
      <xdr:row>97</xdr:row>
      <xdr:rowOff>30152</xdr:rowOff>
    </xdr:to>
    <xdr:sp macro="" textlink="">
      <xdr:nvSpPr>
        <xdr:cNvPr id="256" name="楕円 255"/>
        <xdr:cNvSpPr/>
      </xdr:nvSpPr>
      <xdr:spPr>
        <a:xfrm>
          <a:off x="3746500" y="1655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21279</xdr:rowOff>
    </xdr:from>
    <xdr:ext cx="534377" cy="259045"/>
    <xdr:sp macro="" textlink="">
      <xdr:nvSpPr>
        <xdr:cNvPr id="257" name="テキスト ボックス 256"/>
        <xdr:cNvSpPr txBox="1"/>
      </xdr:nvSpPr>
      <xdr:spPr>
        <a:xfrm>
          <a:off x="3530111" y="1665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25082</xdr:rowOff>
    </xdr:from>
    <xdr:to>
      <xdr:col>15</xdr:col>
      <xdr:colOff>101600</xdr:colOff>
      <xdr:row>97</xdr:row>
      <xdr:rowOff>126682</xdr:rowOff>
    </xdr:to>
    <xdr:sp macro="" textlink="">
      <xdr:nvSpPr>
        <xdr:cNvPr id="258" name="楕円 257"/>
        <xdr:cNvSpPr/>
      </xdr:nvSpPr>
      <xdr:spPr>
        <a:xfrm>
          <a:off x="2857500" y="16655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117809</xdr:rowOff>
    </xdr:from>
    <xdr:ext cx="534377" cy="259045"/>
    <xdr:sp macro="" textlink="">
      <xdr:nvSpPr>
        <xdr:cNvPr id="259" name="テキスト ボックス 258"/>
        <xdr:cNvSpPr txBox="1"/>
      </xdr:nvSpPr>
      <xdr:spPr>
        <a:xfrm>
          <a:off x="2641111" y="167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69355</xdr:rowOff>
    </xdr:from>
    <xdr:to>
      <xdr:col>10</xdr:col>
      <xdr:colOff>165100</xdr:colOff>
      <xdr:row>97</xdr:row>
      <xdr:rowOff>170955</xdr:rowOff>
    </xdr:to>
    <xdr:sp macro="" textlink="">
      <xdr:nvSpPr>
        <xdr:cNvPr id="260" name="楕円 259"/>
        <xdr:cNvSpPr/>
      </xdr:nvSpPr>
      <xdr:spPr>
        <a:xfrm>
          <a:off x="1968500" y="1670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162082</xdr:rowOff>
    </xdr:from>
    <xdr:ext cx="534377" cy="259045"/>
    <xdr:sp macro="" textlink="">
      <xdr:nvSpPr>
        <xdr:cNvPr id="261" name="テキスト ボックス 260"/>
        <xdr:cNvSpPr txBox="1"/>
      </xdr:nvSpPr>
      <xdr:spPr>
        <a:xfrm>
          <a:off x="1752111" y="1679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65370</xdr:rowOff>
    </xdr:from>
    <xdr:to>
      <xdr:col>6</xdr:col>
      <xdr:colOff>38100</xdr:colOff>
      <xdr:row>97</xdr:row>
      <xdr:rowOff>166970</xdr:rowOff>
    </xdr:to>
    <xdr:sp macro="" textlink="">
      <xdr:nvSpPr>
        <xdr:cNvPr id="262" name="楕円 261"/>
        <xdr:cNvSpPr/>
      </xdr:nvSpPr>
      <xdr:spPr>
        <a:xfrm>
          <a:off x="1079500" y="1669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158097</xdr:rowOff>
    </xdr:from>
    <xdr:ext cx="534377" cy="259045"/>
    <xdr:sp macro="" textlink="">
      <xdr:nvSpPr>
        <xdr:cNvPr id="263" name="テキスト ボックス 262"/>
        <xdr:cNvSpPr txBox="1"/>
      </xdr:nvSpPr>
      <xdr:spPr>
        <a:xfrm>
          <a:off x="863111" y="1678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170561</xdr:rowOff>
    </xdr:from>
    <xdr:to>
      <xdr:col>54</xdr:col>
      <xdr:colOff>189865</xdr:colOff>
      <xdr:row>38</xdr:row>
      <xdr:rowOff>139700</xdr:rowOff>
    </xdr:to>
    <xdr:cxnSp macro="">
      <xdr:nvCxnSpPr>
        <xdr:cNvPr id="285" name="直線コネクタ 284"/>
        <xdr:cNvCxnSpPr/>
      </xdr:nvCxnSpPr>
      <xdr:spPr>
        <a:xfrm flipV="1">
          <a:off x="10475595" y="5485511"/>
          <a:ext cx="1270" cy="1169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117238</xdr:rowOff>
    </xdr:from>
    <xdr:ext cx="469744" cy="259045"/>
    <xdr:sp macro="" textlink="">
      <xdr:nvSpPr>
        <xdr:cNvPr id="288" name="労働費最大値テキスト"/>
        <xdr:cNvSpPr txBox="1"/>
      </xdr:nvSpPr>
      <xdr:spPr>
        <a:xfrm>
          <a:off x="10528300" y="5260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170561</xdr:rowOff>
    </xdr:from>
    <xdr:to>
      <xdr:col>55</xdr:col>
      <xdr:colOff>88900</xdr:colOff>
      <xdr:row>31</xdr:row>
      <xdr:rowOff>170561</xdr:rowOff>
    </xdr:to>
    <xdr:cxnSp macro="">
      <xdr:nvCxnSpPr>
        <xdr:cNvPr id="289" name="直線コネクタ 288"/>
        <xdr:cNvCxnSpPr/>
      </xdr:nvCxnSpPr>
      <xdr:spPr>
        <a:xfrm>
          <a:off x="10388600" y="548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139243</xdr:rowOff>
    </xdr:from>
    <xdr:to>
      <xdr:col>55</xdr:col>
      <xdr:colOff>0</xdr:colOff>
      <xdr:row>38</xdr:row>
      <xdr:rowOff>139243</xdr:rowOff>
    </xdr:to>
    <xdr:cxnSp macro="">
      <xdr:nvCxnSpPr>
        <xdr:cNvPr id="290" name="直線コネクタ 289"/>
        <xdr:cNvCxnSpPr/>
      </xdr:nvCxnSpPr>
      <xdr:spPr>
        <a:xfrm>
          <a:off x="9639300" y="6654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160469</xdr:rowOff>
    </xdr:from>
    <xdr:ext cx="378565" cy="259045"/>
    <xdr:sp macro="" textlink="">
      <xdr:nvSpPr>
        <xdr:cNvPr id="291" name="労働費平均値テキスト"/>
        <xdr:cNvSpPr txBox="1"/>
      </xdr:nvSpPr>
      <xdr:spPr>
        <a:xfrm>
          <a:off x="10528300" y="633266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137592</xdr:rowOff>
    </xdr:from>
    <xdr:to>
      <xdr:col>55</xdr:col>
      <xdr:colOff>50800</xdr:colOff>
      <xdr:row>38</xdr:row>
      <xdr:rowOff>67742</xdr:rowOff>
    </xdr:to>
    <xdr:sp macro="" textlink="">
      <xdr:nvSpPr>
        <xdr:cNvPr id="292" name="フローチャート: 判断 291"/>
        <xdr:cNvSpPr/>
      </xdr:nvSpPr>
      <xdr:spPr>
        <a:xfrm>
          <a:off x="10426700" y="648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139243</xdr:rowOff>
    </xdr:from>
    <xdr:to>
      <xdr:col>50</xdr:col>
      <xdr:colOff>114300</xdr:colOff>
      <xdr:row>38</xdr:row>
      <xdr:rowOff>139243</xdr:rowOff>
    </xdr:to>
    <xdr:cxnSp macro="">
      <xdr:nvCxnSpPr>
        <xdr:cNvPr id="293" name="直線コネクタ 292"/>
        <xdr:cNvCxnSpPr/>
      </xdr:nvCxnSpPr>
      <xdr:spPr>
        <a:xfrm>
          <a:off x="8750300" y="6654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130734</xdr:rowOff>
    </xdr:from>
    <xdr:to>
      <xdr:col>50</xdr:col>
      <xdr:colOff>165100</xdr:colOff>
      <xdr:row>38</xdr:row>
      <xdr:rowOff>60884</xdr:rowOff>
    </xdr:to>
    <xdr:sp macro="" textlink="">
      <xdr:nvSpPr>
        <xdr:cNvPr id="294" name="フローチャート: 判断 293"/>
        <xdr:cNvSpPr/>
      </xdr:nvSpPr>
      <xdr:spPr>
        <a:xfrm>
          <a:off x="9588500" y="647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77411</xdr:rowOff>
    </xdr:from>
    <xdr:ext cx="378565" cy="259045"/>
    <xdr:sp macro="" textlink="">
      <xdr:nvSpPr>
        <xdr:cNvPr id="295" name="テキスト ボックス 294"/>
        <xdr:cNvSpPr txBox="1"/>
      </xdr:nvSpPr>
      <xdr:spPr>
        <a:xfrm>
          <a:off x="9450017" y="6249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139243</xdr:rowOff>
    </xdr:from>
    <xdr:to>
      <xdr:col>45</xdr:col>
      <xdr:colOff>177800</xdr:colOff>
      <xdr:row>38</xdr:row>
      <xdr:rowOff>139243</xdr:rowOff>
    </xdr:to>
    <xdr:cxnSp macro="">
      <xdr:nvCxnSpPr>
        <xdr:cNvPr id="296" name="直線コネクタ 295"/>
        <xdr:cNvCxnSpPr/>
      </xdr:nvCxnSpPr>
      <xdr:spPr>
        <a:xfrm>
          <a:off x="7861300" y="6654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118618</xdr:rowOff>
    </xdr:from>
    <xdr:to>
      <xdr:col>46</xdr:col>
      <xdr:colOff>38100</xdr:colOff>
      <xdr:row>38</xdr:row>
      <xdr:rowOff>48768</xdr:rowOff>
    </xdr:to>
    <xdr:sp macro="" textlink="">
      <xdr:nvSpPr>
        <xdr:cNvPr id="297" name="フローチャート: 判断 296"/>
        <xdr:cNvSpPr/>
      </xdr:nvSpPr>
      <xdr:spPr>
        <a:xfrm>
          <a:off x="8699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65295</xdr:rowOff>
    </xdr:from>
    <xdr:ext cx="378565" cy="259045"/>
    <xdr:sp macro="" textlink="">
      <xdr:nvSpPr>
        <xdr:cNvPr id="298" name="テキスト ボックス 297"/>
        <xdr:cNvSpPr txBox="1"/>
      </xdr:nvSpPr>
      <xdr:spPr>
        <a:xfrm>
          <a:off x="8561017" y="6237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139243</xdr:rowOff>
    </xdr:from>
    <xdr:to>
      <xdr:col>41</xdr:col>
      <xdr:colOff>50800</xdr:colOff>
      <xdr:row>38</xdr:row>
      <xdr:rowOff>139243</xdr:rowOff>
    </xdr:to>
    <xdr:cxnSp macro="">
      <xdr:nvCxnSpPr>
        <xdr:cNvPr id="299" name="直線コネクタ 298"/>
        <xdr:cNvCxnSpPr/>
      </xdr:nvCxnSpPr>
      <xdr:spPr>
        <a:xfrm>
          <a:off x="6972300" y="6654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148565</xdr:rowOff>
    </xdr:from>
    <xdr:to>
      <xdr:col>41</xdr:col>
      <xdr:colOff>101600</xdr:colOff>
      <xdr:row>38</xdr:row>
      <xdr:rowOff>78715</xdr:rowOff>
    </xdr:to>
    <xdr:sp macro="" textlink="">
      <xdr:nvSpPr>
        <xdr:cNvPr id="300" name="フローチャート: 判断 299"/>
        <xdr:cNvSpPr/>
      </xdr:nvSpPr>
      <xdr:spPr>
        <a:xfrm>
          <a:off x="7810500" y="64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95242</xdr:rowOff>
    </xdr:from>
    <xdr:ext cx="378565" cy="259045"/>
    <xdr:sp macro="" textlink="">
      <xdr:nvSpPr>
        <xdr:cNvPr id="301" name="テキスト ボックス 300"/>
        <xdr:cNvSpPr txBox="1"/>
      </xdr:nvSpPr>
      <xdr:spPr>
        <a:xfrm>
          <a:off x="7672017" y="6267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154051</xdr:rowOff>
    </xdr:from>
    <xdr:to>
      <xdr:col>36</xdr:col>
      <xdr:colOff>165100</xdr:colOff>
      <xdr:row>38</xdr:row>
      <xdr:rowOff>84201</xdr:rowOff>
    </xdr:to>
    <xdr:sp macro="" textlink="">
      <xdr:nvSpPr>
        <xdr:cNvPr id="302" name="フローチャート: 判断 301"/>
        <xdr:cNvSpPr/>
      </xdr:nvSpPr>
      <xdr:spPr>
        <a:xfrm>
          <a:off x="6921500" y="649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100728</xdr:rowOff>
    </xdr:from>
    <xdr:ext cx="378565" cy="259045"/>
    <xdr:sp macro="" textlink="">
      <xdr:nvSpPr>
        <xdr:cNvPr id="303" name="テキスト ボックス 302"/>
        <xdr:cNvSpPr txBox="1"/>
      </xdr:nvSpPr>
      <xdr:spPr>
        <a:xfrm>
          <a:off x="6783017" y="6272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88443</xdr:rowOff>
    </xdr:from>
    <xdr:to>
      <xdr:col>55</xdr:col>
      <xdr:colOff>50800</xdr:colOff>
      <xdr:row>39</xdr:row>
      <xdr:rowOff>18593</xdr:rowOff>
    </xdr:to>
    <xdr:sp macro="" textlink="">
      <xdr:nvSpPr>
        <xdr:cNvPr id="309" name="楕円 308"/>
        <xdr:cNvSpPr/>
      </xdr:nvSpPr>
      <xdr:spPr>
        <a:xfrm>
          <a:off x="104267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3370</xdr:rowOff>
    </xdr:from>
    <xdr:ext cx="249299" cy="259045"/>
    <xdr:sp macro="" textlink="">
      <xdr:nvSpPr>
        <xdr:cNvPr id="310" name="労働費該当値テキスト"/>
        <xdr:cNvSpPr txBox="1"/>
      </xdr:nvSpPr>
      <xdr:spPr>
        <a:xfrm>
          <a:off x="10528300" y="6518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88443</xdr:rowOff>
    </xdr:from>
    <xdr:to>
      <xdr:col>50</xdr:col>
      <xdr:colOff>165100</xdr:colOff>
      <xdr:row>39</xdr:row>
      <xdr:rowOff>18593</xdr:rowOff>
    </xdr:to>
    <xdr:sp macro="" textlink="">
      <xdr:nvSpPr>
        <xdr:cNvPr id="311" name="楕円 310"/>
        <xdr:cNvSpPr/>
      </xdr:nvSpPr>
      <xdr:spPr>
        <a:xfrm>
          <a:off x="95885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9720</xdr:rowOff>
    </xdr:from>
    <xdr:ext cx="249299" cy="259045"/>
    <xdr:sp macro="" textlink="">
      <xdr:nvSpPr>
        <xdr:cNvPr id="312" name="テキスト ボックス 311"/>
        <xdr:cNvSpPr txBox="1"/>
      </xdr:nvSpPr>
      <xdr:spPr>
        <a:xfrm>
          <a:off x="9514650" y="6696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88443</xdr:rowOff>
    </xdr:from>
    <xdr:to>
      <xdr:col>46</xdr:col>
      <xdr:colOff>38100</xdr:colOff>
      <xdr:row>39</xdr:row>
      <xdr:rowOff>18593</xdr:rowOff>
    </xdr:to>
    <xdr:sp macro="" textlink="">
      <xdr:nvSpPr>
        <xdr:cNvPr id="313" name="楕円 312"/>
        <xdr:cNvSpPr/>
      </xdr:nvSpPr>
      <xdr:spPr>
        <a:xfrm>
          <a:off x="86995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9720</xdr:rowOff>
    </xdr:from>
    <xdr:ext cx="249299" cy="259045"/>
    <xdr:sp macro="" textlink="">
      <xdr:nvSpPr>
        <xdr:cNvPr id="314" name="テキスト ボックス 313"/>
        <xdr:cNvSpPr txBox="1"/>
      </xdr:nvSpPr>
      <xdr:spPr>
        <a:xfrm>
          <a:off x="8625650" y="6696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88443</xdr:rowOff>
    </xdr:from>
    <xdr:to>
      <xdr:col>41</xdr:col>
      <xdr:colOff>101600</xdr:colOff>
      <xdr:row>39</xdr:row>
      <xdr:rowOff>18593</xdr:rowOff>
    </xdr:to>
    <xdr:sp macro="" textlink="">
      <xdr:nvSpPr>
        <xdr:cNvPr id="315" name="楕円 314"/>
        <xdr:cNvSpPr/>
      </xdr:nvSpPr>
      <xdr:spPr>
        <a:xfrm>
          <a:off x="78105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9720</xdr:rowOff>
    </xdr:from>
    <xdr:ext cx="249299" cy="259045"/>
    <xdr:sp macro="" textlink="">
      <xdr:nvSpPr>
        <xdr:cNvPr id="316" name="テキスト ボックス 315"/>
        <xdr:cNvSpPr txBox="1"/>
      </xdr:nvSpPr>
      <xdr:spPr>
        <a:xfrm>
          <a:off x="7736650" y="6696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88443</xdr:rowOff>
    </xdr:from>
    <xdr:to>
      <xdr:col>36</xdr:col>
      <xdr:colOff>165100</xdr:colOff>
      <xdr:row>39</xdr:row>
      <xdr:rowOff>18593</xdr:rowOff>
    </xdr:to>
    <xdr:sp macro="" textlink="">
      <xdr:nvSpPr>
        <xdr:cNvPr id="317" name="楕円 316"/>
        <xdr:cNvSpPr/>
      </xdr:nvSpPr>
      <xdr:spPr>
        <a:xfrm>
          <a:off x="69215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9720</xdr:rowOff>
    </xdr:from>
    <xdr:ext cx="249299" cy="259045"/>
    <xdr:sp macro="" textlink="">
      <xdr:nvSpPr>
        <xdr:cNvPr id="318" name="テキスト ボックス 317"/>
        <xdr:cNvSpPr txBox="1"/>
      </xdr:nvSpPr>
      <xdr:spPr>
        <a:xfrm>
          <a:off x="6847650" y="6696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8" name="テキスト ボックス 337"/>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26837</xdr:rowOff>
    </xdr:from>
    <xdr:to>
      <xdr:col>54</xdr:col>
      <xdr:colOff>189865</xdr:colOff>
      <xdr:row>59</xdr:row>
      <xdr:rowOff>82615</xdr:rowOff>
    </xdr:to>
    <xdr:cxnSp macro="">
      <xdr:nvCxnSpPr>
        <xdr:cNvPr id="344" name="直線コネクタ 343"/>
        <xdr:cNvCxnSpPr/>
      </xdr:nvCxnSpPr>
      <xdr:spPr>
        <a:xfrm flipV="1">
          <a:off x="10475595" y="8770787"/>
          <a:ext cx="1270" cy="1427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86442</xdr:rowOff>
    </xdr:from>
    <xdr:ext cx="378565" cy="259045"/>
    <xdr:sp macro="" textlink="">
      <xdr:nvSpPr>
        <xdr:cNvPr id="345" name="農林水産業費最小値テキスト"/>
        <xdr:cNvSpPr txBox="1"/>
      </xdr:nvSpPr>
      <xdr:spPr>
        <a:xfrm>
          <a:off x="10528300" y="1020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82615</xdr:rowOff>
    </xdr:from>
    <xdr:to>
      <xdr:col>55</xdr:col>
      <xdr:colOff>88900</xdr:colOff>
      <xdr:row>59</xdr:row>
      <xdr:rowOff>82615</xdr:rowOff>
    </xdr:to>
    <xdr:cxnSp macro="">
      <xdr:nvCxnSpPr>
        <xdr:cNvPr id="346" name="直線コネクタ 345"/>
        <xdr:cNvCxnSpPr/>
      </xdr:nvCxnSpPr>
      <xdr:spPr>
        <a:xfrm>
          <a:off x="10388600" y="10198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144964</xdr:rowOff>
    </xdr:from>
    <xdr:ext cx="534377" cy="259045"/>
    <xdr:sp macro="" textlink="">
      <xdr:nvSpPr>
        <xdr:cNvPr id="347" name="農林水産業費最大値テキスト"/>
        <xdr:cNvSpPr txBox="1"/>
      </xdr:nvSpPr>
      <xdr:spPr>
        <a:xfrm>
          <a:off x="10528300" y="854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26837</xdr:rowOff>
    </xdr:from>
    <xdr:to>
      <xdr:col>55</xdr:col>
      <xdr:colOff>88900</xdr:colOff>
      <xdr:row>51</xdr:row>
      <xdr:rowOff>26837</xdr:rowOff>
    </xdr:to>
    <xdr:cxnSp macro="">
      <xdr:nvCxnSpPr>
        <xdr:cNvPr id="348" name="直線コネクタ 347"/>
        <xdr:cNvCxnSpPr/>
      </xdr:nvCxnSpPr>
      <xdr:spPr>
        <a:xfrm>
          <a:off x="10388600" y="87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142084</xdr:rowOff>
    </xdr:from>
    <xdr:to>
      <xdr:col>55</xdr:col>
      <xdr:colOff>0</xdr:colOff>
      <xdr:row>58</xdr:row>
      <xdr:rowOff>18199</xdr:rowOff>
    </xdr:to>
    <xdr:cxnSp macro="">
      <xdr:nvCxnSpPr>
        <xdr:cNvPr id="349" name="直線コネクタ 348"/>
        <xdr:cNvCxnSpPr/>
      </xdr:nvCxnSpPr>
      <xdr:spPr>
        <a:xfrm>
          <a:off x="9639300" y="9914734"/>
          <a:ext cx="838200" cy="4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26395</xdr:rowOff>
    </xdr:from>
    <xdr:ext cx="534377" cy="259045"/>
    <xdr:sp macro="" textlink="">
      <xdr:nvSpPr>
        <xdr:cNvPr id="350" name="農林水産業費平均値テキスト"/>
        <xdr:cNvSpPr txBox="1"/>
      </xdr:nvSpPr>
      <xdr:spPr>
        <a:xfrm>
          <a:off x="10528300" y="9627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3518</xdr:rowOff>
    </xdr:from>
    <xdr:to>
      <xdr:col>55</xdr:col>
      <xdr:colOff>50800</xdr:colOff>
      <xdr:row>57</xdr:row>
      <xdr:rowOff>105118</xdr:rowOff>
    </xdr:to>
    <xdr:sp macro="" textlink="">
      <xdr:nvSpPr>
        <xdr:cNvPr id="351" name="フローチャート: 判断 350"/>
        <xdr:cNvSpPr/>
      </xdr:nvSpPr>
      <xdr:spPr>
        <a:xfrm>
          <a:off x="10426700" y="977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113819</xdr:rowOff>
    </xdr:from>
    <xdr:to>
      <xdr:col>50</xdr:col>
      <xdr:colOff>114300</xdr:colOff>
      <xdr:row>57</xdr:row>
      <xdr:rowOff>142084</xdr:rowOff>
    </xdr:to>
    <xdr:cxnSp macro="">
      <xdr:nvCxnSpPr>
        <xdr:cNvPr id="352" name="直線コネクタ 351"/>
        <xdr:cNvCxnSpPr/>
      </xdr:nvCxnSpPr>
      <xdr:spPr>
        <a:xfrm>
          <a:off x="8750300" y="9886469"/>
          <a:ext cx="889000" cy="2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45874</xdr:rowOff>
    </xdr:from>
    <xdr:to>
      <xdr:col>50</xdr:col>
      <xdr:colOff>165100</xdr:colOff>
      <xdr:row>57</xdr:row>
      <xdr:rowOff>147474</xdr:rowOff>
    </xdr:to>
    <xdr:sp macro="" textlink="">
      <xdr:nvSpPr>
        <xdr:cNvPr id="353" name="フローチャート: 判断 352"/>
        <xdr:cNvSpPr/>
      </xdr:nvSpPr>
      <xdr:spPr>
        <a:xfrm>
          <a:off x="9588500" y="981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164001</xdr:rowOff>
    </xdr:from>
    <xdr:ext cx="534377" cy="259045"/>
    <xdr:sp macro="" textlink="">
      <xdr:nvSpPr>
        <xdr:cNvPr id="354" name="テキスト ボックス 353"/>
        <xdr:cNvSpPr txBox="1"/>
      </xdr:nvSpPr>
      <xdr:spPr>
        <a:xfrm>
          <a:off x="9372111" y="959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113819</xdr:rowOff>
    </xdr:from>
    <xdr:to>
      <xdr:col>45</xdr:col>
      <xdr:colOff>177800</xdr:colOff>
      <xdr:row>58</xdr:row>
      <xdr:rowOff>8189</xdr:rowOff>
    </xdr:to>
    <xdr:cxnSp macro="">
      <xdr:nvCxnSpPr>
        <xdr:cNvPr id="355" name="直線コネクタ 354"/>
        <xdr:cNvCxnSpPr/>
      </xdr:nvCxnSpPr>
      <xdr:spPr>
        <a:xfrm flipV="1">
          <a:off x="7861300" y="9886469"/>
          <a:ext cx="889000" cy="65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51949</xdr:rowOff>
    </xdr:from>
    <xdr:to>
      <xdr:col>46</xdr:col>
      <xdr:colOff>38100</xdr:colOff>
      <xdr:row>57</xdr:row>
      <xdr:rowOff>153549</xdr:rowOff>
    </xdr:to>
    <xdr:sp macro="" textlink="">
      <xdr:nvSpPr>
        <xdr:cNvPr id="356" name="フローチャート: 判断 355"/>
        <xdr:cNvSpPr/>
      </xdr:nvSpPr>
      <xdr:spPr>
        <a:xfrm>
          <a:off x="8699500" y="9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170076</xdr:rowOff>
    </xdr:from>
    <xdr:ext cx="534377" cy="259045"/>
    <xdr:sp macro="" textlink="">
      <xdr:nvSpPr>
        <xdr:cNvPr id="357" name="テキスト ボックス 356"/>
        <xdr:cNvSpPr txBox="1"/>
      </xdr:nvSpPr>
      <xdr:spPr>
        <a:xfrm>
          <a:off x="8483111" y="959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8189</xdr:rowOff>
    </xdr:from>
    <xdr:to>
      <xdr:col>41</xdr:col>
      <xdr:colOff>50800</xdr:colOff>
      <xdr:row>58</xdr:row>
      <xdr:rowOff>56931</xdr:rowOff>
    </xdr:to>
    <xdr:cxnSp macro="">
      <xdr:nvCxnSpPr>
        <xdr:cNvPr id="358" name="直線コネクタ 357"/>
        <xdr:cNvCxnSpPr/>
      </xdr:nvCxnSpPr>
      <xdr:spPr>
        <a:xfrm flipV="1">
          <a:off x="6972300" y="9952289"/>
          <a:ext cx="889000" cy="4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160713</xdr:rowOff>
    </xdr:from>
    <xdr:to>
      <xdr:col>41</xdr:col>
      <xdr:colOff>101600</xdr:colOff>
      <xdr:row>57</xdr:row>
      <xdr:rowOff>90863</xdr:rowOff>
    </xdr:to>
    <xdr:sp macro="" textlink="">
      <xdr:nvSpPr>
        <xdr:cNvPr id="359" name="フローチャート: 判断 358"/>
        <xdr:cNvSpPr/>
      </xdr:nvSpPr>
      <xdr:spPr>
        <a:xfrm>
          <a:off x="7810500" y="9761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107390</xdr:rowOff>
    </xdr:from>
    <xdr:ext cx="534377" cy="259045"/>
    <xdr:sp macro="" textlink="">
      <xdr:nvSpPr>
        <xdr:cNvPr id="360" name="テキスト ボックス 359"/>
        <xdr:cNvSpPr txBox="1"/>
      </xdr:nvSpPr>
      <xdr:spPr>
        <a:xfrm>
          <a:off x="7594111" y="953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24223</xdr:rowOff>
    </xdr:from>
    <xdr:to>
      <xdr:col>36</xdr:col>
      <xdr:colOff>165100</xdr:colOff>
      <xdr:row>57</xdr:row>
      <xdr:rowOff>125823</xdr:rowOff>
    </xdr:to>
    <xdr:sp macro="" textlink="">
      <xdr:nvSpPr>
        <xdr:cNvPr id="361" name="フローチャート: 判断 360"/>
        <xdr:cNvSpPr/>
      </xdr:nvSpPr>
      <xdr:spPr>
        <a:xfrm>
          <a:off x="6921500" y="979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142350</xdr:rowOff>
    </xdr:from>
    <xdr:ext cx="534377" cy="259045"/>
    <xdr:sp macro="" textlink="">
      <xdr:nvSpPr>
        <xdr:cNvPr id="362" name="テキスト ボックス 361"/>
        <xdr:cNvSpPr txBox="1"/>
      </xdr:nvSpPr>
      <xdr:spPr>
        <a:xfrm>
          <a:off x="6705111" y="957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138849</xdr:rowOff>
    </xdr:from>
    <xdr:to>
      <xdr:col>55</xdr:col>
      <xdr:colOff>50800</xdr:colOff>
      <xdr:row>58</xdr:row>
      <xdr:rowOff>68999</xdr:rowOff>
    </xdr:to>
    <xdr:sp macro="" textlink="">
      <xdr:nvSpPr>
        <xdr:cNvPr id="368" name="楕円 367"/>
        <xdr:cNvSpPr/>
      </xdr:nvSpPr>
      <xdr:spPr>
        <a:xfrm>
          <a:off x="10426700" y="991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117276</xdr:rowOff>
    </xdr:from>
    <xdr:ext cx="534377" cy="259045"/>
    <xdr:sp macro="" textlink="">
      <xdr:nvSpPr>
        <xdr:cNvPr id="369" name="農林水産業費該当値テキスト"/>
        <xdr:cNvSpPr txBox="1"/>
      </xdr:nvSpPr>
      <xdr:spPr>
        <a:xfrm>
          <a:off x="10528300" y="988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91284</xdr:rowOff>
    </xdr:from>
    <xdr:to>
      <xdr:col>50</xdr:col>
      <xdr:colOff>165100</xdr:colOff>
      <xdr:row>58</xdr:row>
      <xdr:rowOff>21434</xdr:rowOff>
    </xdr:to>
    <xdr:sp macro="" textlink="">
      <xdr:nvSpPr>
        <xdr:cNvPr id="370" name="楕円 369"/>
        <xdr:cNvSpPr/>
      </xdr:nvSpPr>
      <xdr:spPr>
        <a:xfrm>
          <a:off x="9588500" y="986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12561</xdr:rowOff>
    </xdr:from>
    <xdr:ext cx="534377" cy="259045"/>
    <xdr:sp macro="" textlink="">
      <xdr:nvSpPr>
        <xdr:cNvPr id="371" name="テキスト ボックス 370"/>
        <xdr:cNvSpPr txBox="1"/>
      </xdr:nvSpPr>
      <xdr:spPr>
        <a:xfrm>
          <a:off x="9372111" y="995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63019</xdr:rowOff>
    </xdr:from>
    <xdr:to>
      <xdr:col>46</xdr:col>
      <xdr:colOff>38100</xdr:colOff>
      <xdr:row>57</xdr:row>
      <xdr:rowOff>164619</xdr:rowOff>
    </xdr:to>
    <xdr:sp macro="" textlink="">
      <xdr:nvSpPr>
        <xdr:cNvPr id="372" name="楕円 371"/>
        <xdr:cNvSpPr/>
      </xdr:nvSpPr>
      <xdr:spPr>
        <a:xfrm>
          <a:off x="8699500" y="983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155746</xdr:rowOff>
    </xdr:from>
    <xdr:ext cx="534377" cy="259045"/>
    <xdr:sp macro="" textlink="">
      <xdr:nvSpPr>
        <xdr:cNvPr id="373" name="テキスト ボックス 372"/>
        <xdr:cNvSpPr txBox="1"/>
      </xdr:nvSpPr>
      <xdr:spPr>
        <a:xfrm>
          <a:off x="8483111" y="992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128839</xdr:rowOff>
    </xdr:from>
    <xdr:to>
      <xdr:col>41</xdr:col>
      <xdr:colOff>101600</xdr:colOff>
      <xdr:row>58</xdr:row>
      <xdr:rowOff>58989</xdr:rowOff>
    </xdr:to>
    <xdr:sp macro="" textlink="">
      <xdr:nvSpPr>
        <xdr:cNvPr id="374" name="楕円 373"/>
        <xdr:cNvSpPr/>
      </xdr:nvSpPr>
      <xdr:spPr>
        <a:xfrm>
          <a:off x="7810500" y="990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50116</xdr:rowOff>
    </xdr:from>
    <xdr:ext cx="534377" cy="259045"/>
    <xdr:sp macro="" textlink="">
      <xdr:nvSpPr>
        <xdr:cNvPr id="375" name="テキスト ボックス 374"/>
        <xdr:cNvSpPr txBox="1"/>
      </xdr:nvSpPr>
      <xdr:spPr>
        <a:xfrm>
          <a:off x="7594111" y="999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6131</xdr:rowOff>
    </xdr:from>
    <xdr:to>
      <xdr:col>36</xdr:col>
      <xdr:colOff>165100</xdr:colOff>
      <xdr:row>58</xdr:row>
      <xdr:rowOff>107731</xdr:rowOff>
    </xdr:to>
    <xdr:sp macro="" textlink="">
      <xdr:nvSpPr>
        <xdr:cNvPr id="376" name="楕円 375"/>
        <xdr:cNvSpPr/>
      </xdr:nvSpPr>
      <xdr:spPr>
        <a:xfrm>
          <a:off x="6921500" y="995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98858</xdr:rowOff>
    </xdr:from>
    <xdr:ext cx="534377" cy="259045"/>
    <xdr:sp macro="" textlink="">
      <xdr:nvSpPr>
        <xdr:cNvPr id="377" name="テキスト ボックス 376"/>
        <xdr:cNvSpPr txBox="1"/>
      </xdr:nvSpPr>
      <xdr:spPr>
        <a:xfrm>
          <a:off x="6705111" y="1004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45745</xdr:rowOff>
    </xdr:from>
    <xdr:to>
      <xdr:col>54</xdr:col>
      <xdr:colOff>189865</xdr:colOff>
      <xdr:row>79</xdr:row>
      <xdr:rowOff>88347</xdr:rowOff>
    </xdr:to>
    <xdr:cxnSp macro="">
      <xdr:nvCxnSpPr>
        <xdr:cNvPr id="403" name="直線コネクタ 402"/>
        <xdr:cNvCxnSpPr/>
      </xdr:nvCxnSpPr>
      <xdr:spPr>
        <a:xfrm flipV="1">
          <a:off x="10475595" y="12047245"/>
          <a:ext cx="1270" cy="1585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92174</xdr:rowOff>
    </xdr:from>
    <xdr:ext cx="378565" cy="259045"/>
    <xdr:sp macro="" textlink="">
      <xdr:nvSpPr>
        <xdr:cNvPr id="404" name="商工費最小値テキスト"/>
        <xdr:cNvSpPr txBox="1"/>
      </xdr:nvSpPr>
      <xdr:spPr>
        <a:xfrm>
          <a:off x="10528300" y="13636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88347</xdr:rowOff>
    </xdr:from>
    <xdr:to>
      <xdr:col>55</xdr:col>
      <xdr:colOff>88900</xdr:colOff>
      <xdr:row>79</xdr:row>
      <xdr:rowOff>88347</xdr:rowOff>
    </xdr:to>
    <xdr:cxnSp macro="">
      <xdr:nvCxnSpPr>
        <xdr:cNvPr id="405" name="直線コネクタ 404"/>
        <xdr:cNvCxnSpPr/>
      </xdr:nvCxnSpPr>
      <xdr:spPr>
        <a:xfrm>
          <a:off x="10388600" y="13632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163872</xdr:rowOff>
    </xdr:from>
    <xdr:ext cx="534377" cy="259045"/>
    <xdr:sp macro="" textlink="">
      <xdr:nvSpPr>
        <xdr:cNvPr id="406" name="商工費最大値テキスト"/>
        <xdr:cNvSpPr txBox="1"/>
      </xdr:nvSpPr>
      <xdr:spPr>
        <a:xfrm>
          <a:off x="10528300" y="11822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97,754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45745</xdr:rowOff>
    </xdr:from>
    <xdr:to>
      <xdr:col>55</xdr:col>
      <xdr:colOff>88900</xdr:colOff>
      <xdr:row>70</xdr:row>
      <xdr:rowOff>45745</xdr:rowOff>
    </xdr:to>
    <xdr:cxnSp macro="">
      <xdr:nvCxnSpPr>
        <xdr:cNvPr id="407" name="直線コネクタ 406"/>
        <xdr:cNvCxnSpPr/>
      </xdr:nvCxnSpPr>
      <xdr:spPr>
        <a:xfrm>
          <a:off x="10388600" y="12047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122653</xdr:rowOff>
    </xdr:from>
    <xdr:to>
      <xdr:col>55</xdr:col>
      <xdr:colOff>0</xdr:colOff>
      <xdr:row>77</xdr:row>
      <xdr:rowOff>42577</xdr:rowOff>
    </xdr:to>
    <xdr:cxnSp macro="">
      <xdr:nvCxnSpPr>
        <xdr:cNvPr id="408" name="直線コネクタ 407"/>
        <xdr:cNvCxnSpPr/>
      </xdr:nvCxnSpPr>
      <xdr:spPr>
        <a:xfrm flipV="1">
          <a:off x="9639300" y="13152853"/>
          <a:ext cx="838200" cy="9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20366</xdr:rowOff>
    </xdr:from>
    <xdr:ext cx="534377" cy="259045"/>
    <xdr:sp macro="" textlink="">
      <xdr:nvSpPr>
        <xdr:cNvPr id="409" name="商工費平均値テキスト"/>
        <xdr:cNvSpPr txBox="1"/>
      </xdr:nvSpPr>
      <xdr:spPr>
        <a:xfrm>
          <a:off x="10528300" y="13222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41939</xdr:rowOff>
    </xdr:from>
    <xdr:to>
      <xdr:col>55</xdr:col>
      <xdr:colOff>50800</xdr:colOff>
      <xdr:row>77</xdr:row>
      <xdr:rowOff>143539</xdr:rowOff>
    </xdr:to>
    <xdr:sp macro="" textlink="">
      <xdr:nvSpPr>
        <xdr:cNvPr id="410" name="フローチャート: 判断 409"/>
        <xdr:cNvSpPr/>
      </xdr:nvSpPr>
      <xdr:spPr>
        <a:xfrm>
          <a:off x="104267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160046</xdr:rowOff>
    </xdr:from>
    <xdr:to>
      <xdr:col>50</xdr:col>
      <xdr:colOff>114300</xdr:colOff>
      <xdr:row>77</xdr:row>
      <xdr:rowOff>42577</xdr:rowOff>
    </xdr:to>
    <xdr:cxnSp macro="">
      <xdr:nvCxnSpPr>
        <xdr:cNvPr id="411" name="直線コネクタ 410"/>
        <xdr:cNvCxnSpPr/>
      </xdr:nvCxnSpPr>
      <xdr:spPr>
        <a:xfrm>
          <a:off x="8750300" y="13190246"/>
          <a:ext cx="889000" cy="5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73665</xdr:rowOff>
    </xdr:from>
    <xdr:to>
      <xdr:col>50</xdr:col>
      <xdr:colOff>165100</xdr:colOff>
      <xdr:row>78</xdr:row>
      <xdr:rowOff>3815</xdr:rowOff>
    </xdr:to>
    <xdr:sp macro="" textlink="">
      <xdr:nvSpPr>
        <xdr:cNvPr id="412" name="フローチャート: 判断 411"/>
        <xdr:cNvSpPr/>
      </xdr:nvSpPr>
      <xdr:spPr>
        <a:xfrm>
          <a:off x="9588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166392</xdr:rowOff>
    </xdr:from>
    <xdr:ext cx="534377" cy="259045"/>
    <xdr:sp macro="" textlink="">
      <xdr:nvSpPr>
        <xdr:cNvPr id="413" name="テキスト ボックス 412"/>
        <xdr:cNvSpPr txBox="1"/>
      </xdr:nvSpPr>
      <xdr:spPr>
        <a:xfrm>
          <a:off x="9372111" y="1336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160046</xdr:rowOff>
    </xdr:from>
    <xdr:to>
      <xdr:col>45</xdr:col>
      <xdr:colOff>177800</xdr:colOff>
      <xdr:row>77</xdr:row>
      <xdr:rowOff>96576</xdr:rowOff>
    </xdr:to>
    <xdr:cxnSp macro="">
      <xdr:nvCxnSpPr>
        <xdr:cNvPr id="414" name="直線コネクタ 413"/>
        <xdr:cNvCxnSpPr/>
      </xdr:nvCxnSpPr>
      <xdr:spPr>
        <a:xfrm flipV="1">
          <a:off x="7861300" y="13190246"/>
          <a:ext cx="889000" cy="107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16990</xdr:rowOff>
    </xdr:from>
    <xdr:to>
      <xdr:col>46</xdr:col>
      <xdr:colOff>38100</xdr:colOff>
      <xdr:row>77</xdr:row>
      <xdr:rowOff>118590</xdr:rowOff>
    </xdr:to>
    <xdr:sp macro="" textlink="">
      <xdr:nvSpPr>
        <xdr:cNvPr id="415" name="フローチャート: 判断 414"/>
        <xdr:cNvSpPr/>
      </xdr:nvSpPr>
      <xdr:spPr>
        <a:xfrm>
          <a:off x="8699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109717</xdr:rowOff>
    </xdr:from>
    <xdr:ext cx="534377" cy="259045"/>
    <xdr:sp macro="" textlink="">
      <xdr:nvSpPr>
        <xdr:cNvPr id="416" name="テキスト ボックス 415"/>
        <xdr:cNvSpPr txBox="1"/>
      </xdr:nvSpPr>
      <xdr:spPr>
        <a:xfrm>
          <a:off x="8483111" y="1331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96576</xdr:rowOff>
    </xdr:from>
    <xdr:to>
      <xdr:col>41</xdr:col>
      <xdr:colOff>50800</xdr:colOff>
      <xdr:row>77</xdr:row>
      <xdr:rowOff>103254</xdr:rowOff>
    </xdr:to>
    <xdr:cxnSp macro="">
      <xdr:nvCxnSpPr>
        <xdr:cNvPr id="417" name="直線コネクタ 416"/>
        <xdr:cNvCxnSpPr/>
      </xdr:nvCxnSpPr>
      <xdr:spPr>
        <a:xfrm flipV="1">
          <a:off x="6972300" y="13298226"/>
          <a:ext cx="889000" cy="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151651</xdr:rowOff>
    </xdr:from>
    <xdr:to>
      <xdr:col>41</xdr:col>
      <xdr:colOff>101600</xdr:colOff>
      <xdr:row>78</xdr:row>
      <xdr:rowOff>81801</xdr:rowOff>
    </xdr:to>
    <xdr:sp macro="" textlink="">
      <xdr:nvSpPr>
        <xdr:cNvPr id="418" name="フローチャート: 判断 417"/>
        <xdr:cNvSpPr/>
      </xdr:nvSpPr>
      <xdr:spPr>
        <a:xfrm>
          <a:off x="7810500" y="13353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72928</xdr:rowOff>
    </xdr:from>
    <xdr:ext cx="534377" cy="259045"/>
    <xdr:sp macro="" textlink="">
      <xdr:nvSpPr>
        <xdr:cNvPr id="419" name="テキスト ボックス 418"/>
        <xdr:cNvSpPr txBox="1"/>
      </xdr:nvSpPr>
      <xdr:spPr>
        <a:xfrm>
          <a:off x="7594111" y="1344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23244</xdr:rowOff>
    </xdr:from>
    <xdr:to>
      <xdr:col>36</xdr:col>
      <xdr:colOff>165100</xdr:colOff>
      <xdr:row>78</xdr:row>
      <xdr:rowOff>124844</xdr:rowOff>
    </xdr:to>
    <xdr:sp macro="" textlink="">
      <xdr:nvSpPr>
        <xdr:cNvPr id="420" name="フローチャート: 判断 419"/>
        <xdr:cNvSpPr/>
      </xdr:nvSpPr>
      <xdr:spPr>
        <a:xfrm>
          <a:off x="6921500" y="1339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115971</xdr:rowOff>
    </xdr:from>
    <xdr:ext cx="534377" cy="259045"/>
    <xdr:sp macro="" textlink="">
      <xdr:nvSpPr>
        <xdr:cNvPr id="421" name="テキスト ボックス 420"/>
        <xdr:cNvSpPr txBox="1"/>
      </xdr:nvSpPr>
      <xdr:spPr>
        <a:xfrm>
          <a:off x="6705111" y="1348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71853</xdr:rowOff>
    </xdr:from>
    <xdr:to>
      <xdr:col>55</xdr:col>
      <xdr:colOff>50800</xdr:colOff>
      <xdr:row>77</xdr:row>
      <xdr:rowOff>2003</xdr:rowOff>
    </xdr:to>
    <xdr:sp macro="" textlink="">
      <xdr:nvSpPr>
        <xdr:cNvPr id="427" name="楕円 426"/>
        <xdr:cNvSpPr/>
      </xdr:nvSpPr>
      <xdr:spPr>
        <a:xfrm>
          <a:off x="10426700" y="1310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94730</xdr:rowOff>
    </xdr:from>
    <xdr:ext cx="534377" cy="259045"/>
    <xdr:sp macro="" textlink="">
      <xdr:nvSpPr>
        <xdr:cNvPr id="428" name="商工費該当値テキスト"/>
        <xdr:cNvSpPr txBox="1"/>
      </xdr:nvSpPr>
      <xdr:spPr>
        <a:xfrm>
          <a:off x="10528300" y="1295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163227</xdr:rowOff>
    </xdr:from>
    <xdr:to>
      <xdr:col>50</xdr:col>
      <xdr:colOff>165100</xdr:colOff>
      <xdr:row>77</xdr:row>
      <xdr:rowOff>93377</xdr:rowOff>
    </xdr:to>
    <xdr:sp macro="" textlink="">
      <xdr:nvSpPr>
        <xdr:cNvPr id="429" name="楕円 428"/>
        <xdr:cNvSpPr/>
      </xdr:nvSpPr>
      <xdr:spPr>
        <a:xfrm>
          <a:off x="9588500" y="1319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109905</xdr:rowOff>
    </xdr:from>
    <xdr:ext cx="534377" cy="259045"/>
    <xdr:sp macro="" textlink="">
      <xdr:nvSpPr>
        <xdr:cNvPr id="430" name="テキスト ボックス 429"/>
        <xdr:cNvSpPr txBox="1"/>
      </xdr:nvSpPr>
      <xdr:spPr>
        <a:xfrm>
          <a:off x="9372111" y="1296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109246</xdr:rowOff>
    </xdr:from>
    <xdr:to>
      <xdr:col>46</xdr:col>
      <xdr:colOff>38100</xdr:colOff>
      <xdr:row>77</xdr:row>
      <xdr:rowOff>39396</xdr:rowOff>
    </xdr:to>
    <xdr:sp macro="" textlink="">
      <xdr:nvSpPr>
        <xdr:cNvPr id="431" name="楕円 430"/>
        <xdr:cNvSpPr/>
      </xdr:nvSpPr>
      <xdr:spPr>
        <a:xfrm>
          <a:off x="8699500" y="1313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55922</xdr:rowOff>
    </xdr:from>
    <xdr:ext cx="534377" cy="259045"/>
    <xdr:sp macro="" textlink="">
      <xdr:nvSpPr>
        <xdr:cNvPr id="432" name="テキスト ボックス 431"/>
        <xdr:cNvSpPr txBox="1"/>
      </xdr:nvSpPr>
      <xdr:spPr>
        <a:xfrm>
          <a:off x="8483111" y="12914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45776</xdr:rowOff>
    </xdr:from>
    <xdr:to>
      <xdr:col>41</xdr:col>
      <xdr:colOff>101600</xdr:colOff>
      <xdr:row>77</xdr:row>
      <xdr:rowOff>147376</xdr:rowOff>
    </xdr:to>
    <xdr:sp macro="" textlink="">
      <xdr:nvSpPr>
        <xdr:cNvPr id="433" name="楕円 432"/>
        <xdr:cNvSpPr/>
      </xdr:nvSpPr>
      <xdr:spPr>
        <a:xfrm>
          <a:off x="7810500" y="1324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163903</xdr:rowOff>
    </xdr:from>
    <xdr:ext cx="534377" cy="259045"/>
    <xdr:sp macro="" textlink="">
      <xdr:nvSpPr>
        <xdr:cNvPr id="434" name="テキスト ボックス 433"/>
        <xdr:cNvSpPr txBox="1"/>
      </xdr:nvSpPr>
      <xdr:spPr>
        <a:xfrm>
          <a:off x="7594111" y="1302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52454</xdr:rowOff>
    </xdr:from>
    <xdr:to>
      <xdr:col>36</xdr:col>
      <xdr:colOff>165100</xdr:colOff>
      <xdr:row>77</xdr:row>
      <xdr:rowOff>154054</xdr:rowOff>
    </xdr:to>
    <xdr:sp macro="" textlink="">
      <xdr:nvSpPr>
        <xdr:cNvPr id="435" name="楕円 434"/>
        <xdr:cNvSpPr/>
      </xdr:nvSpPr>
      <xdr:spPr>
        <a:xfrm>
          <a:off x="6921500" y="1325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170581</xdr:rowOff>
    </xdr:from>
    <xdr:ext cx="534377" cy="259045"/>
    <xdr:sp macro="" textlink="">
      <xdr:nvSpPr>
        <xdr:cNvPr id="436" name="テキスト ボックス 435"/>
        <xdr:cNvSpPr txBox="1"/>
      </xdr:nvSpPr>
      <xdr:spPr>
        <a:xfrm>
          <a:off x="6705111" y="13029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105116</xdr:rowOff>
    </xdr:from>
    <xdr:to>
      <xdr:col>54</xdr:col>
      <xdr:colOff>189865</xdr:colOff>
      <xdr:row>98</xdr:row>
      <xdr:rowOff>29341</xdr:rowOff>
    </xdr:to>
    <xdr:cxnSp macro="">
      <xdr:nvCxnSpPr>
        <xdr:cNvPr id="462" name="直線コネクタ 461"/>
        <xdr:cNvCxnSpPr/>
      </xdr:nvCxnSpPr>
      <xdr:spPr>
        <a:xfrm flipV="1">
          <a:off x="10475595" y="15535616"/>
          <a:ext cx="1270" cy="1295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33168</xdr:rowOff>
    </xdr:from>
    <xdr:ext cx="534377" cy="259045"/>
    <xdr:sp macro="" textlink="">
      <xdr:nvSpPr>
        <xdr:cNvPr id="463" name="土木費最小値テキスト"/>
        <xdr:cNvSpPr txBox="1"/>
      </xdr:nvSpPr>
      <xdr:spPr>
        <a:xfrm>
          <a:off x="10528300" y="1683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29341</xdr:rowOff>
    </xdr:from>
    <xdr:to>
      <xdr:col>55</xdr:col>
      <xdr:colOff>88900</xdr:colOff>
      <xdr:row>98</xdr:row>
      <xdr:rowOff>29341</xdr:rowOff>
    </xdr:to>
    <xdr:cxnSp macro="">
      <xdr:nvCxnSpPr>
        <xdr:cNvPr id="464" name="直線コネクタ 463"/>
        <xdr:cNvCxnSpPr/>
      </xdr:nvCxnSpPr>
      <xdr:spPr>
        <a:xfrm>
          <a:off x="10388600" y="1683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51793</xdr:rowOff>
    </xdr:from>
    <xdr:ext cx="599010" cy="259045"/>
    <xdr:sp macro="" textlink="">
      <xdr:nvSpPr>
        <xdr:cNvPr id="465" name="土木費最大値テキスト"/>
        <xdr:cNvSpPr txBox="1"/>
      </xdr:nvSpPr>
      <xdr:spPr>
        <a:xfrm>
          <a:off x="10528300" y="15310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141,177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105116</xdr:rowOff>
    </xdr:from>
    <xdr:to>
      <xdr:col>55</xdr:col>
      <xdr:colOff>88900</xdr:colOff>
      <xdr:row>90</xdr:row>
      <xdr:rowOff>105116</xdr:rowOff>
    </xdr:to>
    <xdr:cxnSp macro="">
      <xdr:nvCxnSpPr>
        <xdr:cNvPr id="466" name="直線コネクタ 465"/>
        <xdr:cNvCxnSpPr/>
      </xdr:nvCxnSpPr>
      <xdr:spPr>
        <a:xfrm>
          <a:off x="10388600" y="15535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51918</xdr:rowOff>
    </xdr:from>
    <xdr:to>
      <xdr:col>55</xdr:col>
      <xdr:colOff>0</xdr:colOff>
      <xdr:row>95</xdr:row>
      <xdr:rowOff>133028</xdr:rowOff>
    </xdr:to>
    <xdr:cxnSp macro="">
      <xdr:nvCxnSpPr>
        <xdr:cNvPr id="467" name="直線コネクタ 466"/>
        <xdr:cNvCxnSpPr/>
      </xdr:nvCxnSpPr>
      <xdr:spPr>
        <a:xfrm flipV="1">
          <a:off x="9639300" y="16339668"/>
          <a:ext cx="838200" cy="8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73041</xdr:rowOff>
    </xdr:from>
    <xdr:ext cx="534377" cy="259045"/>
    <xdr:sp macro="" textlink="">
      <xdr:nvSpPr>
        <xdr:cNvPr id="468" name="土木費平均値テキスト"/>
        <xdr:cNvSpPr txBox="1"/>
      </xdr:nvSpPr>
      <xdr:spPr>
        <a:xfrm>
          <a:off x="10528300" y="16360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94614</xdr:rowOff>
    </xdr:from>
    <xdr:to>
      <xdr:col>55</xdr:col>
      <xdr:colOff>50800</xdr:colOff>
      <xdr:row>96</xdr:row>
      <xdr:rowOff>24764</xdr:rowOff>
    </xdr:to>
    <xdr:sp macro="" textlink="">
      <xdr:nvSpPr>
        <xdr:cNvPr id="469" name="フローチャート: 判断 468"/>
        <xdr:cNvSpPr/>
      </xdr:nvSpPr>
      <xdr:spPr>
        <a:xfrm>
          <a:off x="104267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30353</xdr:rowOff>
    </xdr:from>
    <xdr:to>
      <xdr:col>50</xdr:col>
      <xdr:colOff>114300</xdr:colOff>
      <xdr:row>95</xdr:row>
      <xdr:rowOff>133028</xdr:rowOff>
    </xdr:to>
    <xdr:cxnSp macro="">
      <xdr:nvCxnSpPr>
        <xdr:cNvPr id="470" name="直線コネクタ 469"/>
        <xdr:cNvCxnSpPr/>
      </xdr:nvCxnSpPr>
      <xdr:spPr>
        <a:xfrm>
          <a:off x="8750300" y="16318103"/>
          <a:ext cx="889000" cy="102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81215</xdr:rowOff>
    </xdr:from>
    <xdr:to>
      <xdr:col>50</xdr:col>
      <xdr:colOff>165100</xdr:colOff>
      <xdr:row>96</xdr:row>
      <xdr:rowOff>11365</xdr:rowOff>
    </xdr:to>
    <xdr:sp macro="" textlink="">
      <xdr:nvSpPr>
        <xdr:cNvPr id="471" name="フローチャート: 判断 470"/>
        <xdr:cNvSpPr/>
      </xdr:nvSpPr>
      <xdr:spPr>
        <a:xfrm>
          <a:off x="9588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27892</xdr:rowOff>
    </xdr:from>
    <xdr:ext cx="534377" cy="259045"/>
    <xdr:sp macro="" textlink="">
      <xdr:nvSpPr>
        <xdr:cNvPr id="472" name="テキスト ボックス 471"/>
        <xdr:cNvSpPr txBox="1"/>
      </xdr:nvSpPr>
      <xdr:spPr>
        <a:xfrm>
          <a:off x="9372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30353</xdr:rowOff>
    </xdr:from>
    <xdr:to>
      <xdr:col>45</xdr:col>
      <xdr:colOff>177800</xdr:colOff>
      <xdr:row>95</xdr:row>
      <xdr:rowOff>61094</xdr:rowOff>
    </xdr:to>
    <xdr:cxnSp macro="">
      <xdr:nvCxnSpPr>
        <xdr:cNvPr id="473" name="直線コネクタ 472"/>
        <xdr:cNvCxnSpPr/>
      </xdr:nvCxnSpPr>
      <xdr:spPr>
        <a:xfrm flipV="1">
          <a:off x="7861300" y="16318103"/>
          <a:ext cx="889000" cy="3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65714</xdr:rowOff>
    </xdr:from>
    <xdr:to>
      <xdr:col>46</xdr:col>
      <xdr:colOff>38100</xdr:colOff>
      <xdr:row>95</xdr:row>
      <xdr:rowOff>167314</xdr:rowOff>
    </xdr:to>
    <xdr:sp macro="" textlink="">
      <xdr:nvSpPr>
        <xdr:cNvPr id="474" name="フローチャート: 判断 473"/>
        <xdr:cNvSpPr/>
      </xdr:nvSpPr>
      <xdr:spPr>
        <a:xfrm>
          <a:off x="8699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158441</xdr:rowOff>
    </xdr:from>
    <xdr:ext cx="534377" cy="259045"/>
    <xdr:sp macro="" textlink="">
      <xdr:nvSpPr>
        <xdr:cNvPr id="475" name="テキスト ボックス 474"/>
        <xdr:cNvSpPr txBox="1"/>
      </xdr:nvSpPr>
      <xdr:spPr>
        <a:xfrm>
          <a:off x="8483111" y="1644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61094</xdr:rowOff>
    </xdr:from>
    <xdr:to>
      <xdr:col>41</xdr:col>
      <xdr:colOff>50800</xdr:colOff>
      <xdr:row>96</xdr:row>
      <xdr:rowOff>109786</xdr:rowOff>
    </xdr:to>
    <xdr:cxnSp macro="">
      <xdr:nvCxnSpPr>
        <xdr:cNvPr id="476" name="直線コネクタ 475"/>
        <xdr:cNvCxnSpPr/>
      </xdr:nvCxnSpPr>
      <xdr:spPr>
        <a:xfrm flipV="1">
          <a:off x="6972300" y="16348844"/>
          <a:ext cx="889000" cy="22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83676</xdr:rowOff>
    </xdr:from>
    <xdr:to>
      <xdr:col>41</xdr:col>
      <xdr:colOff>101600</xdr:colOff>
      <xdr:row>96</xdr:row>
      <xdr:rowOff>13826</xdr:rowOff>
    </xdr:to>
    <xdr:sp macro="" textlink="">
      <xdr:nvSpPr>
        <xdr:cNvPr id="477" name="フローチャート: 判断 476"/>
        <xdr:cNvSpPr/>
      </xdr:nvSpPr>
      <xdr:spPr>
        <a:xfrm>
          <a:off x="7810500" y="1637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4953</xdr:rowOff>
    </xdr:from>
    <xdr:ext cx="534377" cy="259045"/>
    <xdr:sp macro="" textlink="">
      <xdr:nvSpPr>
        <xdr:cNvPr id="478" name="テキスト ボックス 477"/>
        <xdr:cNvSpPr txBox="1"/>
      </xdr:nvSpPr>
      <xdr:spPr>
        <a:xfrm>
          <a:off x="7594111" y="1646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125682</xdr:rowOff>
    </xdr:from>
    <xdr:to>
      <xdr:col>36</xdr:col>
      <xdr:colOff>165100</xdr:colOff>
      <xdr:row>96</xdr:row>
      <xdr:rowOff>55832</xdr:rowOff>
    </xdr:to>
    <xdr:sp macro="" textlink="">
      <xdr:nvSpPr>
        <xdr:cNvPr id="479" name="フローチャート: 判断 478"/>
        <xdr:cNvSpPr/>
      </xdr:nvSpPr>
      <xdr:spPr>
        <a:xfrm>
          <a:off x="6921500" y="1641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72359</xdr:rowOff>
    </xdr:from>
    <xdr:ext cx="534377" cy="259045"/>
    <xdr:sp macro="" textlink="">
      <xdr:nvSpPr>
        <xdr:cNvPr id="480" name="テキスト ボックス 479"/>
        <xdr:cNvSpPr txBox="1"/>
      </xdr:nvSpPr>
      <xdr:spPr>
        <a:xfrm>
          <a:off x="6705111" y="1618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1118</xdr:rowOff>
    </xdr:from>
    <xdr:to>
      <xdr:col>55</xdr:col>
      <xdr:colOff>50800</xdr:colOff>
      <xdr:row>95</xdr:row>
      <xdr:rowOff>102718</xdr:rowOff>
    </xdr:to>
    <xdr:sp macro="" textlink="">
      <xdr:nvSpPr>
        <xdr:cNvPr id="486" name="楕円 485"/>
        <xdr:cNvSpPr/>
      </xdr:nvSpPr>
      <xdr:spPr>
        <a:xfrm>
          <a:off x="10426700" y="1628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23995</xdr:rowOff>
    </xdr:from>
    <xdr:ext cx="534377" cy="259045"/>
    <xdr:sp macro="" textlink="">
      <xdr:nvSpPr>
        <xdr:cNvPr id="487" name="土木費該当値テキスト"/>
        <xdr:cNvSpPr txBox="1"/>
      </xdr:nvSpPr>
      <xdr:spPr>
        <a:xfrm>
          <a:off x="10528300" y="1614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82228</xdr:rowOff>
    </xdr:from>
    <xdr:to>
      <xdr:col>50</xdr:col>
      <xdr:colOff>165100</xdr:colOff>
      <xdr:row>96</xdr:row>
      <xdr:rowOff>12378</xdr:rowOff>
    </xdr:to>
    <xdr:sp macro="" textlink="">
      <xdr:nvSpPr>
        <xdr:cNvPr id="488" name="楕円 487"/>
        <xdr:cNvSpPr/>
      </xdr:nvSpPr>
      <xdr:spPr>
        <a:xfrm>
          <a:off x="9588500" y="1636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3505</xdr:rowOff>
    </xdr:from>
    <xdr:ext cx="534377" cy="259045"/>
    <xdr:sp macro="" textlink="">
      <xdr:nvSpPr>
        <xdr:cNvPr id="489" name="テキスト ボックス 488"/>
        <xdr:cNvSpPr txBox="1"/>
      </xdr:nvSpPr>
      <xdr:spPr>
        <a:xfrm>
          <a:off x="9372111" y="1646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151003</xdr:rowOff>
    </xdr:from>
    <xdr:to>
      <xdr:col>46</xdr:col>
      <xdr:colOff>38100</xdr:colOff>
      <xdr:row>95</xdr:row>
      <xdr:rowOff>81153</xdr:rowOff>
    </xdr:to>
    <xdr:sp macro="" textlink="">
      <xdr:nvSpPr>
        <xdr:cNvPr id="490" name="楕円 489"/>
        <xdr:cNvSpPr/>
      </xdr:nvSpPr>
      <xdr:spPr>
        <a:xfrm>
          <a:off x="8699500" y="1626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97680</xdr:rowOff>
    </xdr:from>
    <xdr:ext cx="534377" cy="259045"/>
    <xdr:sp macro="" textlink="">
      <xdr:nvSpPr>
        <xdr:cNvPr id="491" name="テキスト ボックス 490"/>
        <xdr:cNvSpPr txBox="1"/>
      </xdr:nvSpPr>
      <xdr:spPr>
        <a:xfrm>
          <a:off x="8483111" y="1604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10294</xdr:rowOff>
    </xdr:from>
    <xdr:to>
      <xdr:col>41</xdr:col>
      <xdr:colOff>101600</xdr:colOff>
      <xdr:row>95</xdr:row>
      <xdr:rowOff>111894</xdr:rowOff>
    </xdr:to>
    <xdr:sp macro="" textlink="">
      <xdr:nvSpPr>
        <xdr:cNvPr id="492" name="楕円 491"/>
        <xdr:cNvSpPr/>
      </xdr:nvSpPr>
      <xdr:spPr>
        <a:xfrm>
          <a:off x="7810500" y="1629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128421</xdr:rowOff>
    </xdr:from>
    <xdr:ext cx="534377" cy="259045"/>
    <xdr:sp macro="" textlink="">
      <xdr:nvSpPr>
        <xdr:cNvPr id="493" name="テキスト ボックス 492"/>
        <xdr:cNvSpPr txBox="1"/>
      </xdr:nvSpPr>
      <xdr:spPr>
        <a:xfrm>
          <a:off x="7594111" y="1607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58986</xdr:rowOff>
    </xdr:from>
    <xdr:to>
      <xdr:col>36</xdr:col>
      <xdr:colOff>165100</xdr:colOff>
      <xdr:row>96</xdr:row>
      <xdr:rowOff>160586</xdr:rowOff>
    </xdr:to>
    <xdr:sp macro="" textlink="">
      <xdr:nvSpPr>
        <xdr:cNvPr id="494" name="楕円 493"/>
        <xdr:cNvSpPr/>
      </xdr:nvSpPr>
      <xdr:spPr>
        <a:xfrm>
          <a:off x="6921500" y="1651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151713</xdr:rowOff>
    </xdr:from>
    <xdr:ext cx="534377" cy="259045"/>
    <xdr:sp macro="" textlink="">
      <xdr:nvSpPr>
        <xdr:cNvPr id="495" name="テキスト ボックス 494"/>
        <xdr:cNvSpPr txBox="1"/>
      </xdr:nvSpPr>
      <xdr:spPr>
        <a:xfrm>
          <a:off x="6705111" y="1661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7" name="直線コネクタ 506"/>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8" name="テキスト ボックス 507"/>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9" name="直線コネクタ 508"/>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0" name="テキスト ボックス 509"/>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1" name="直線コネクタ 510"/>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2" name="テキスト ボックス 511"/>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3" name="直線コネクタ 512"/>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4" name="テキスト ボックス 513"/>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5" name="直線コネクタ 514"/>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6" name="テキスト ボックス 515"/>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7" name="直線コネクタ 516"/>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8" name="テキスト ボックス 517"/>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53093</xdr:rowOff>
    </xdr:from>
    <xdr:to>
      <xdr:col>85</xdr:col>
      <xdr:colOff>126364</xdr:colOff>
      <xdr:row>39</xdr:row>
      <xdr:rowOff>27425</xdr:rowOff>
    </xdr:to>
    <xdr:cxnSp macro="">
      <xdr:nvCxnSpPr>
        <xdr:cNvPr id="522" name="直線コネクタ 521"/>
        <xdr:cNvCxnSpPr/>
      </xdr:nvCxnSpPr>
      <xdr:spPr>
        <a:xfrm flipV="1">
          <a:off x="16317595" y="5539493"/>
          <a:ext cx="1269" cy="1174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31252</xdr:rowOff>
    </xdr:from>
    <xdr:ext cx="534377" cy="259045"/>
    <xdr:sp macro="" textlink="">
      <xdr:nvSpPr>
        <xdr:cNvPr id="523" name="消防費最小値テキスト"/>
        <xdr:cNvSpPr txBox="1"/>
      </xdr:nvSpPr>
      <xdr:spPr>
        <a:xfrm>
          <a:off x="16370300" y="671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27425</xdr:rowOff>
    </xdr:from>
    <xdr:to>
      <xdr:col>86</xdr:col>
      <xdr:colOff>25400</xdr:colOff>
      <xdr:row>39</xdr:row>
      <xdr:rowOff>27425</xdr:rowOff>
    </xdr:to>
    <xdr:cxnSp macro="">
      <xdr:nvCxnSpPr>
        <xdr:cNvPr id="524" name="直線コネクタ 523"/>
        <xdr:cNvCxnSpPr/>
      </xdr:nvCxnSpPr>
      <xdr:spPr>
        <a:xfrm>
          <a:off x="16230600" y="6713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171220</xdr:rowOff>
    </xdr:from>
    <xdr:ext cx="534377" cy="259045"/>
    <xdr:sp macro="" textlink="">
      <xdr:nvSpPr>
        <xdr:cNvPr id="525" name="消防費最大値テキスト"/>
        <xdr:cNvSpPr txBox="1"/>
      </xdr:nvSpPr>
      <xdr:spPr>
        <a:xfrm>
          <a:off x="16370300" y="531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53093</xdr:rowOff>
    </xdr:from>
    <xdr:to>
      <xdr:col>86</xdr:col>
      <xdr:colOff>25400</xdr:colOff>
      <xdr:row>32</xdr:row>
      <xdr:rowOff>53093</xdr:rowOff>
    </xdr:to>
    <xdr:cxnSp macro="">
      <xdr:nvCxnSpPr>
        <xdr:cNvPr id="526" name="直線コネクタ 525"/>
        <xdr:cNvCxnSpPr/>
      </xdr:nvCxnSpPr>
      <xdr:spPr>
        <a:xfrm>
          <a:off x="16230600" y="5539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79644</xdr:rowOff>
    </xdr:from>
    <xdr:to>
      <xdr:col>85</xdr:col>
      <xdr:colOff>127000</xdr:colOff>
      <xdr:row>36</xdr:row>
      <xdr:rowOff>47639</xdr:rowOff>
    </xdr:to>
    <xdr:cxnSp macro="">
      <xdr:nvCxnSpPr>
        <xdr:cNvPr id="527" name="直線コネクタ 526"/>
        <xdr:cNvCxnSpPr/>
      </xdr:nvCxnSpPr>
      <xdr:spPr>
        <a:xfrm>
          <a:off x="15481300" y="5908944"/>
          <a:ext cx="838200" cy="31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124640</xdr:rowOff>
    </xdr:from>
    <xdr:ext cx="534377" cy="259045"/>
    <xdr:sp macro="" textlink="">
      <xdr:nvSpPr>
        <xdr:cNvPr id="528" name="消防費平均値テキスト"/>
        <xdr:cNvSpPr txBox="1"/>
      </xdr:nvSpPr>
      <xdr:spPr>
        <a:xfrm>
          <a:off x="16370300" y="6296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146213</xdr:rowOff>
    </xdr:from>
    <xdr:to>
      <xdr:col>85</xdr:col>
      <xdr:colOff>177800</xdr:colOff>
      <xdr:row>37</xdr:row>
      <xdr:rowOff>76363</xdr:rowOff>
    </xdr:to>
    <xdr:sp macro="" textlink="">
      <xdr:nvSpPr>
        <xdr:cNvPr id="529" name="フローチャート: 判断 528"/>
        <xdr:cNvSpPr/>
      </xdr:nvSpPr>
      <xdr:spPr>
        <a:xfrm>
          <a:off x="16268700" y="631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3781</xdr:rowOff>
    </xdr:from>
    <xdr:to>
      <xdr:col>81</xdr:col>
      <xdr:colOff>50800</xdr:colOff>
      <xdr:row>34</xdr:row>
      <xdr:rowOff>79644</xdr:rowOff>
    </xdr:to>
    <xdr:cxnSp macro="">
      <xdr:nvCxnSpPr>
        <xdr:cNvPr id="530" name="直線コネクタ 529"/>
        <xdr:cNvCxnSpPr/>
      </xdr:nvCxnSpPr>
      <xdr:spPr>
        <a:xfrm>
          <a:off x="14592300" y="5147281"/>
          <a:ext cx="889000" cy="76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80997</xdr:rowOff>
    </xdr:from>
    <xdr:to>
      <xdr:col>81</xdr:col>
      <xdr:colOff>101600</xdr:colOff>
      <xdr:row>37</xdr:row>
      <xdr:rowOff>11147</xdr:rowOff>
    </xdr:to>
    <xdr:sp macro="" textlink="">
      <xdr:nvSpPr>
        <xdr:cNvPr id="531" name="フローチャート: 判断 530"/>
        <xdr:cNvSpPr/>
      </xdr:nvSpPr>
      <xdr:spPr>
        <a:xfrm>
          <a:off x="15430500" y="625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2274</xdr:rowOff>
    </xdr:from>
    <xdr:ext cx="534377" cy="259045"/>
    <xdr:sp macro="" textlink="">
      <xdr:nvSpPr>
        <xdr:cNvPr id="532" name="テキスト ボックス 531"/>
        <xdr:cNvSpPr txBox="1"/>
      </xdr:nvSpPr>
      <xdr:spPr>
        <a:xfrm>
          <a:off x="15214111" y="6345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3781</xdr:rowOff>
    </xdr:from>
    <xdr:to>
      <xdr:col>76</xdr:col>
      <xdr:colOff>114300</xdr:colOff>
      <xdr:row>36</xdr:row>
      <xdr:rowOff>86338</xdr:rowOff>
    </xdr:to>
    <xdr:cxnSp macro="">
      <xdr:nvCxnSpPr>
        <xdr:cNvPr id="533" name="直線コネクタ 532"/>
        <xdr:cNvCxnSpPr/>
      </xdr:nvCxnSpPr>
      <xdr:spPr>
        <a:xfrm flipV="1">
          <a:off x="13703300" y="5147281"/>
          <a:ext cx="889000" cy="111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171229</xdr:rowOff>
    </xdr:from>
    <xdr:to>
      <xdr:col>76</xdr:col>
      <xdr:colOff>165100</xdr:colOff>
      <xdr:row>36</xdr:row>
      <xdr:rowOff>101379</xdr:rowOff>
    </xdr:to>
    <xdr:sp macro="" textlink="">
      <xdr:nvSpPr>
        <xdr:cNvPr id="534" name="フローチャート: 判断 533"/>
        <xdr:cNvSpPr/>
      </xdr:nvSpPr>
      <xdr:spPr>
        <a:xfrm>
          <a:off x="14541500" y="61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92506</xdr:rowOff>
    </xdr:from>
    <xdr:ext cx="534377" cy="259045"/>
    <xdr:sp macro="" textlink="">
      <xdr:nvSpPr>
        <xdr:cNvPr id="535" name="テキスト ボックス 534"/>
        <xdr:cNvSpPr txBox="1"/>
      </xdr:nvSpPr>
      <xdr:spPr>
        <a:xfrm>
          <a:off x="14325111" y="626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86338</xdr:rowOff>
    </xdr:from>
    <xdr:to>
      <xdr:col>71</xdr:col>
      <xdr:colOff>177800</xdr:colOff>
      <xdr:row>36</xdr:row>
      <xdr:rowOff>139406</xdr:rowOff>
    </xdr:to>
    <xdr:cxnSp macro="">
      <xdr:nvCxnSpPr>
        <xdr:cNvPr id="536" name="直線コネクタ 535"/>
        <xdr:cNvCxnSpPr/>
      </xdr:nvCxnSpPr>
      <xdr:spPr>
        <a:xfrm flipV="1">
          <a:off x="12814300" y="6258538"/>
          <a:ext cx="889000" cy="5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72767</xdr:rowOff>
    </xdr:from>
    <xdr:to>
      <xdr:col>72</xdr:col>
      <xdr:colOff>38100</xdr:colOff>
      <xdr:row>37</xdr:row>
      <xdr:rowOff>2917</xdr:rowOff>
    </xdr:to>
    <xdr:sp macro="" textlink="">
      <xdr:nvSpPr>
        <xdr:cNvPr id="537" name="フローチャート: 判断 536"/>
        <xdr:cNvSpPr/>
      </xdr:nvSpPr>
      <xdr:spPr>
        <a:xfrm>
          <a:off x="13652500" y="624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165494</xdr:rowOff>
    </xdr:from>
    <xdr:ext cx="534377" cy="259045"/>
    <xdr:sp macro="" textlink="">
      <xdr:nvSpPr>
        <xdr:cNvPr id="538" name="テキスト ボックス 537"/>
        <xdr:cNvSpPr txBox="1"/>
      </xdr:nvSpPr>
      <xdr:spPr>
        <a:xfrm>
          <a:off x="13436111" y="633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83054</xdr:rowOff>
    </xdr:from>
    <xdr:to>
      <xdr:col>67</xdr:col>
      <xdr:colOff>101600</xdr:colOff>
      <xdr:row>37</xdr:row>
      <xdr:rowOff>13204</xdr:rowOff>
    </xdr:to>
    <xdr:sp macro="" textlink="">
      <xdr:nvSpPr>
        <xdr:cNvPr id="539" name="フローチャート: 判断 538"/>
        <xdr:cNvSpPr/>
      </xdr:nvSpPr>
      <xdr:spPr>
        <a:xfrm>
          <a:off x="12763500" y="6255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29731</xdr:rowOff>
    </xdr:from>
    <xdr:ext cx="534377" cy="259045"/>
    <xdr:sp macro="" textlink="">
      <xdr:nvSpPr>
        <xdr:cNvPr id="540" name="テキスト ボックス 539"/>
        <xdr:cNvSpPr txBox="1"/>
      </xdr:nvSpPr>
      <xdr:spPr>
        <a:xfrm>
          <a:off x="12547111" y="603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168289</xdr:rowOff>
    </xdr:from>
    <xdr:to>
      <xdr:col>85</xdr:col>
      <xdr:colOff>177800</xdr:colOff>
      <xdr:row>36</xdr:row>
      <xdr:rowOff>98439</xdr:rowOff>
    </xdr:to>
    <xdr:sp macro="" textlink="">
      <xdr:nvSpPr>
        <xdr:cNvPr id="546" name="楕円 545"/>
        <xdr:cNvSpPr/>
      </xdr:nvSpPr>
      <xdr:spPr>
        <a:xfrm>
          <a:off x="16268700" y="616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19716</xdr:rowOff>
    </xdr:from>
    <xdr:ext cx="534377" cy="259045"/>
    <xdr:sp macro="" textlink="">
      <xdr:nvSpPr>
        <xdr:cNvPr id="547" name="消防費該当値テキスト"/>
        <xdr:cNvSpPr txBox="1"/>
      </xdr:nvSpPr>
      <xdr:spPr>
        <a:xfrm>
          <a:off x="16370300" y="602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28844</xdr:rowOff>
    </xdr:from>
    <xdr:to>
      <xdr:col>81</xdr:col>
      <xdr:colOff>101600</xdr:colOff>
      <xdr:row>34</xdr:row>
      <xdr:rowOff>130444</xdr:rowOff>
    </xdr:to>
    <xdr:sp macro="" textlink="">
      <xdr:nvSpPr>
        <xdr:cNvPr id="548" name="楕円 547"/>
        <xdr:cNvSpPr/>
      </xdr:nvSpPr>
      <xdr:spPr>
        <a:xfrm>
          <a:off x="15430500" y="5858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146971</xdr:rowOff>
    </xdr:from>
    <xdr:ext cx="534377" cy="259045"/>
    <xdr:sp macro="" textlink="">
      <xdr:nvSpPr>
        <xdr:cNvPr id="549" name="テキスト ボックス 548"/>
        <xdr:cNvSpPr txBox="1"/>
      </xdr:nvSpPr>
      <xdr:spPr>
        <a:xfrm>
          <a:off x="15214111" y="563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29</xdr:row>
      <xdr:rowOff>124431</xdr:rowOff>
    </xdr:from>
    <xdr:to>
      <xdr:col>76</xdr:col>
      <xdr:colOff>165100</xdr:colOff>
      <xdr:row>30</xdr:row>
      <xdr:rowOff>54581</xdr:rowOff>
    </xdr:to>
    <xdr:sp macro="" textlink="">
      <xdr:nvSpPr>
        <xdr:cNvPr id="550" name="楕円 549"/>
        <xdr:cNvSpPr/>
      </xdr:nvSpPr>
      <xdr:spPr>
        <a:xfrm>
          <a:off x="14541500" y="509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28</xdr:row>
      <xdr:rowOff>71108</xdr:rowOff>
    </xdr:from>
    <xdr:ext cx="534377" cy="259045"/>
    <xdr:sp macro="" textlink="">
      <xdr:nvSpPr>
        <xdr:cNvPr id="551" name="テキスト ボックス 550"/>
        <xdr:cNvSpPr txBox="1"/>
      </xdr:nvSpPr>
      <xdr:spPr>
        <a:xfrm>
          <a:off x="14325111" y="487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35538</xdr:rowOff>
    </xdr:from>
    <xdr:to>
      <xdr:col>72</xdr:col>
      <xdr:colOff>38100</xdr:colOff>
      <xdr:row>36</xdr:row>
      <xdr:rowOff>137138</xdr:rowOff>
    </xdr:to>
    <xdr:sp macro="" textlink="">
      <xdr:nvSpPr>
        <xdr:cNvPr id="552" name="楕円 551"/>
        <xdr:cNvSpPr/>
      </xdr:nvSpPr>
      <xdr:spPr>
        <a:xfrm>
          <a:off x="13652500" y="620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153665</xdr:rowOff>
    </xdr:from>
    <xdr:ext cx="534377" cy="259045"/>
    <xdr:sp macro="" textlink="">
      <xdr:nvSpPr>
        <xdr:cNvPr id="553" name="テキスト ボックス 552"/>
        <xdr:cNvSpPr txBox="1"/>
      </xdr:nvSpPr>
      <xdr:spPr>
        <a:xfrm>
          <a:off x="13436111" y="59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88606</xdr:rowOff>
    </xdr:from>
    <xdr:to>
      <xdr:col>67</xdr:col>
      <xdr:colOff>101600</xdr:colOff>
      <xdr:row>37</xdr:row>
      <xdr:rowOff>18756</xdr:rowOff>
    </xdr:to>
    <xdr:sp macro="" textlink="">
      <xdr:nvSpPr>
        <xdr:cNvPr id="554" name="楕円 553"/>
        <xdr:cNvSpPr/>
      </xdr:nvSpPr>
      <xdr:spPr>
        <a:xfrm>
          <a:off x="12763500" y="626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9883</xdr:rowOff>
    </xdr:from>
    <xdr:ext cx="534377" cy="259045"/>
    <xdr:sp macro="" textlink="">
      <xdr:nvSpPr>
        <xdr:cNvPr id="555" name="テキスト ボックス 554"/>
        <xdr:cNvSpPr txBox="1"/>
      </xdr:nvSpPr>
      <xdr:spPr>
        <a:xfrm>
          <a:off x="12547111" y="635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7" name="直線コネクタ 56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8" name="テキスト ボックス 567"/>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9" name="直線コネクタ 56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0" name="テキスト ボックス 569"/>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1" name="直線コネクタ 57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2" name="テキスト ボックス 571"/>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3" name="直線コネクタ 57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4" name="テキスト ボックス 57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5" name="直線コネクタ 57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6" name="テキスト ボックス 57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42507</xdr:rowOff>
    </xdr:from>
    <xdr:to>
      <xdr:col>85</xdr:col>
      <xdr:colOff>126364</xdr:colOff>
      <xdr:row>59</xdr:row>
      <xdr:rowOff>5652</xdr:rowOff>
    </xdr:to>
    <xdr:cxnSp macro="">
      <xdr:nvCxnSpPr>
        <xdr:cNvPr id="580" name="直線コネクタ 579"/>
        <xdr:cNvCxnSpPr/>
      </xdr:nvCxnSpPr>
      <xdr:spPr>
        <a:xfrm flipV="1">
          <a:off x="16317595" y="8786457"/>
          <a:ext cx="1269" cy="1334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9479</xdr:rowOff>
    </xdr:from>
    <xdr:ext cx="534377" cy="259045"/>
    <xdr:sp macro="" textlink="">
      <xdr:nvSpPr>
        <xdr:cNvPr id="581" name="教育費最小値テキスト"/>
        <xdr:cNvSpPr txBox="1"/>
      </xdr:nvSpPr>
      <xdr:spPr>
        <a:xfrm>
          <a:off x="16370300" y="1012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5652</xdr:rowOff>
    </xdr:from>
    <xdr:to>
      <xdr:col>86</xdr:col>
      <xdr:colOff>25400</xdr:colOff>
      <xdr:row>59</xdr:row>
      <xdr:rowOff>5652</xdr:rowOff>
    </xdr:to>
    <xdr:cxnSp macro="">
      <xdr:nvCxnSpPr>
        <xdr:cNvPr id="582" name="直線コネクタ 581"/>
        <xdr:cNvCxnSpPr/>
      </xdr:nvCxnSpPr>
      <xdr:spPr>
        <a:xfrm>
          <a:off x="16230600" y="10121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160634</xdr:rowOff>
    </xdr:from>
    <xdr:ext cx="599010" cy="259045"/>
    <xdr:sp macro="" textlink="">
      <xdr:nvSpPr>
        <xdr:cNvPr id="583" name="教育費最大値テキスト"/>
        <xdr:cNvSpPr txBox="1"/>
      </xdr:nvSpPr>
      <xdr:spPr>
        <a:xfrm>
          <a:off x="16370300" y="856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42507</xdr:rowOff>
    </xdr:from>
    <xdr:to>
      <xdr:col>86</xdr:col>
      <xdr:colOff>25400</xdr:colOff>
      <xdr:row>51</xdr:row>
      <xdr:rowOff>42507</xdr:rowOff>
    </xdr:to>
    <xdr:cxnSp macro="">
      <xdr:nvCxnSpPr>
        <xdr:cNvPr id="584" name="直線コネクタ 583"/>
        <xdr:cNvCxnSpPr/>
      </xdr:nvCxnSpPr>
      <xdr:spPr>
        <a:xfrm>
          <a:off x="16230600" y="8786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20739</xdr:rowOff>
    </xdr:from>
    <xdr:to>
      <xdr:col>85</xdr:col>
      <xdr:colOff>127000</xdr:colOff>
      <xdr:row>57</xdr:row>
      <xdr:rowOff>50597</xdr:rowOff>
    </xdr:to>
    <xdr:cxnSp macro="">
      <xdr:nvCxnSpPr>
        <xdr:cNvPr id="585" name="直線コネクタ 584"/>
        <xdr:cNvCxnSpPr/>
      </xdr:nvCxnSpPr>
      <xdr:spPr>
        <a:xfrm flipV="1">
          <a:off x="15481300" y="9793389"/>
          <a:ext cx="838200" cy="2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102405</xdr:rowOff>
    </xdr:from>
    <xdr:ext cx="534377" cy="259045"/>
    <xdr:sp macro="" textlink="">
      <xdr:nvSpPr>
        <xdr:cNvPr id="586" name="教育費平均値テキスト"/>
        <xdr:cNvSpPr txBox="1"/>
      </xdr:nvSpPr>
      <xdr:spPr>
        <a:xfrm>
          <a:off x="16370300" y="953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79528</xdr:rowOff>
    </xdr:from>
    <xdr:to>
      <xdr:col>85</xdr:col>
      <xdr:colOff>177800</xdr:colOff>
      <xdr:row>57</xdr:row>
      <xdr:rowOff>9678</xdr:rowOff>
    </xdr:to>
    <xdr:sp macro="" textlink="">
      <xdr:nvSpPr>
        <xdr:cNvPr id="587" name="フローチャート: 判断 586"/>
        <xdr:cNvSpPr/>
      </xdr:nvSpPr>
      <xdr:spPr>
        <a:xfrm>
          <a:off x="16268700" y="968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3975</xdr:rowOff>
    </xdr:from>
    <xdr:to>
      <xdr:col>81</xdr:col>
      <xdr:colOff>50800</xdr:colOff>
      <xdr:row>57</xdr:row>
      <xdr:rowOff>50597</xdr:rowOff>
    </xdr:to>
    <xdr:cxnSp macro="">
      <xdr:nvCxnSpPr>
        <xdr:cNvPr id="588" name="直線コネクタ 587"/>
        <xdr:cNvCxnSpPr/>
      </xdr:nvCxnSpPr>
      <xdr:spPr>
        <a:xfrm>
          <a:off x="14592300" y="9776625"/>
          <a:ext cx="889000" cy="4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73901</xdr:rowOff>
    </xdr:from>
    <xdr:to>
      <xdr:col>81</xdr:col>
      <xdr:colOff>101600</xdr:colOff>
      <xdr:row>57</xdr:row>
      <xdr:rowOff>4051</xdr:rowOff>
    </xdr:to>
    <xdr:sp macro="" textlink="">
      <xdr:nvSpPr>
        <xdr:cNvPr id="589" name="フローチャート: 判断 588"/>
        <xdr:cNvSpPr/>
      </xdr:nvSpPr>
      <xdr:spPr>
        <a:xfrm>
          <a:off x="15430500" y="967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20578</xdr:rowOff>
    </xdr:from>
    <xdr:ext cx="534377" cy="259045"/>
    <xdr:sp macro="" textlink="">
      <xdr:nvSpPr>
        <xdr:cNvPr id="590" name="テキスト ボックス 589"/>
        <xdr:cNvSpPr txBox="1"/>
      </xdr:nvSpPr>
      <xdr:spPr>
        <a:xfrm>
          <a:off x="15214111" y="94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3975</xdr:rowOff>
    </xdr:from>
    <xdr:to>
      <xdr:col>76</xdr:col>
      <xdr:colOff>114300</xdr:colOff>
      <xdr:row>57</xdr:row>
      <xdr:rowOff>56845</xdr:rowOff>
    </xdr:to>
    <xdr:cxnSp macro="">
      <xdr:nvCxnSpPr>
        <xdr:cNvPr id="591" name="直線コネクタ 590"/>
        <xdr:cNvCxnSpPr/>
      </xdr:nvCxnSpPr>
      <xdr:spPr>
        <a:xfrm flipV="1">
          <a:off x="13703300" y="9776625"/>
          <a:ext cx="889000" cy="5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162585</xdr:rowOff>
    </xdr:from>
    <xdr:to>
      <xdr:col>76</xdr:col>
      <xdr:colOff>165100</xdr:colOff>
      <xdr:row>56</xdr:row>
      <xdr:rowOff>92735</xdr:rowOff>
    </xdr:to>
    <xdr:sp macro="" textlink="">
      <xdr:nvSpPr>
        <xdr:cNvPr id="592" name="フローチャート: 判断 591"/>
        <xdr:cNvSpPr/>
      </xdr:nvSpPr>
      <xdr:spPr>
        <a:xfrm>
          <a:off x="14541500" y="959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109262</xdr:rowOff>
    </xdr:from>
    <xdr:ext cx="534377" cy="259045"/>
    <xdr:sp macro="" textlink="">
      <xdr:nvSpPr>
        <xdr:cNvPr id="593" name="テキスト ボックス 592"/>
        <xdr:cNvSpPr txBox="1"/>
      </xdr:nvSpPr>
      <xdr:spPr>
        <a:xfrm>
          <a:off x="14325111" y="936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155956</xdr:rowOff>
    </xdr:from>
    <xdr:to>
      <xdr:col>71</xdr:col>
      <xdr:colOff>177800</xdr:colOff>
      <xdr:row>57</xdr:row>
      <xdr:rowOff>56845</xdr:rowOff>
    </xdr:to>
    <xdr:cxnSp macro="">
      <xdr:nvCxnSpPr>
        <xdr:cNvPr id="594" name="直線コネクタ 593"/>
        <xdr:cNvCxnSpPr/>
      </xdr:nvCxnSpPr>
      <xdr:spPr>
        <a:xfrm>
          <a:off x="12814300" y="9585706"/>
          <a:ext cx="889000" cy="24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92151</xdr:rowOff>
    </xdr:from>
    <xdr:to>
      <xdr:col>72</xdr:col>
      <xdr:colOff>38100</xdr:colOff>
      <xdr:row>57</xdr:row>
      <xdr:rowOff>22301</xdr:rowOff>
    </xdr:to>
    <xdr:sp macro="" textlink="">
      <xdr:nvSpPr>
        <xdr:cNvPr id="595" name="フローチャート: 判断 594"/>
        <xdr:cNvSpPr/>
      </xdr:nvSpPr>
      <xdr:spPr>
        <a:xfrm>
          <a:off x="13652500" y="96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38828</xdr:rowOff>
    </xdr:from>
    <xdr:ext cx="534377" cy="259045"/>
    <xdr:sp macro="" textlink="">
      <xdr:nvSpPr>
        <xdr:cNvPr id="596" name="テキスト ボックス 595"/>
        <xdr:cNvSpPr txBox="1"/>
      </xdr:nvSpPr>
      <xdr:spPr>
        <a:xfrm>
          <a:off x="13436111" y="946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99873</xdr:rowOff>
    </xdr:from>
    <xdr:to>
      <xdr:col>67</xdr:col>
      <xdr:colOff>101600</xdr:colOff>
      <xdr:row>57</xdr:row>
      <xdr:rowOff>30023</xdr:rowOff>
    </xdr:to>
    <xdr:sp macro="" textlink="">
      <xdr:nvSpPr>
        <xdr:cNvPr id="597" name="フローチャート: 判断 596"/>
        <xdr:cNvSpPr/>
      </xdr:nvSpPr>
      <xdr:spPr>
        <a:xfrm>
          <a:off x="12763500" y="9701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21150</xdr:rowOff>
    </xdr:from>
    <xdr:ext cx="534377" cy="259045"/>
    <xdr:sp macro="" textlink="">
      <xdr:nvSpPr>
        <xdr:cNvPr id="598" name="テキスト ボックス 597"/>
        <xdr:cNvSpPr txBox="1"/>
      </xdr:nvSpPr>
      <xdr:spPr>
        <a:xfrm>
          <a:off x="12547111" y="9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141389</xdr:rowOff>
    </xdr:from>
    <xdr:to>
      <xdr:col>85</xdr:col>
      <xdr:colOff>177800</xdr:colOff>
      <xdr:row>57</xdr:row>
      <xdr:rowOff>71539</xdr:rowOff>
    </xdr:to>
    <xdr:sp macro="" textlink="">
      <xdr:nvSpPr>
        <xdr:cNvPr id="604" name="楕円 603"/>
        <xdr:cNvSpPr/>
      </xdr:nvSpPr>
      <xdr:spPr>
        <a:xfrm>
          <a:off x="16268700" y="974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119816</xdr:rowOff>
    </xdr:from>
    <xdr:ext cx="534377" cy="259045"/>
    <xdr:sp macro="" textlink="">
      <xdr:nvSpPr>
        <xdr:cNvPr id="605" name="教育費該当値テキスト"/>
        <xdr:cNvSpPr txBox="1"/>
      </xdr:nvSpPr>
      <xdr:spPr>
        <a:xfrm>
          <a:off x="16370300" y="972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171247</xdr:rowOff>
    </xdr:from>
    <xdr:to>
      <xdr:col>81</xdr:col>
      <xdr:colOff>101600</xdr:colOff>
      <xdr:row>57</xdr:row>
      <xdr:rowOff>101397</xdr:rowOff>
    </xdr:to>
    <xdr:sp macro="" textlink="">
      <xdr:nvSpPr>
        <xdr:cNvPr id="606" name="楕円 605"/>
        <xdr:cNvSpPr/>
      </xdr:nvSpPr>
      <xdr:spPr>
        <a:xfrm>
          <a:off x="15430500" y="977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92524</xdr:rowOff>
    </xdr:from>
    <xdr:ext cx="534377" cy="259045"/>
    <xdr:sp macro="" textlink="">
      <xdr:nvSpPr>
        <xdr:cNvPr id="607" name="テキスト ボックス 606"/>
        <xdr:cNvSpPr txBox="1"/>
      </xdr:nvSpPr>
      <xdr:spPr>
        <a:xfrm>
          <a:off x="15214111" y="986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124625</xdr:rowOff>
    </xdr:from>
    <xdr:to>
      <xdr:col>76</xdr:col>
      <xdr:colOff>165100</xdr:colOff>
      <xdr:row>57</xdr:row>
      <xdr:rowOff>54775</xdr:rowOff>
    </xdr:to>
    <xdr:sp macro="" textlink="">
      <xdr:nvSpPr>
        <xdr:cNvPr id="608" name="楕円 607"/>
        <xdr:cNvSpPr/>
      </xdr:nvSpPr>
      <xdr:spPr>
        <a:xfrm>
          <a:off x="14541500" y="972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45902</xdr:rowOff>
    </xdr:from>
    <xdr:ext cx="534377" cy="259045"/>
    <xdr:sp macro="" textlink="">
      <xdr:nvSpPr>
        <xdr:cNvPr id="609" name="テキスト ボックス 608"/>
        <xdr:cNvSpPr txBox="1"/>
      </xdr:nvSpPr>
      <xdr:spPr>
        <a:xfrm>
          <a:off x="14325111" y="981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6045</xdr:rowOff>
    </xdr:from>
    <xdr:to>
      <xdr:col>72</xdr:col>
      <xdr:colOff>38100</xdr:colOff>
      <xdr:row>57</xdr:row>
      <xdr:rowOff>107645</xdr:rowOff>
    </xdr:to>
    <xdr:sp macro="" textlink="">
      <xdr:nvSpPr>
        <xdr:cNvPr id="610" name="楕円 609"/>
        <xdr:cNvSpPr/>
      </xdr:nvSpPr>
      <xdr:spPr>
        <a:xfrm>
          <a:off x="13652500" y="977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98772</xdr:rowOff>
    </xdr:from>
    <xdr:ext cx="534377" cy="259045"/>
    <xdr:sp macro="" textlink="">
      <xdr:nvSpPr>
        <xdr:cNvPr id="611" name="テキスト ボックス 610"/>
        <xdr:cNvSpPr txBox="1"/>
      </xdr:nvSpPr>
      <xdr:spPr>
        <a:xfrm>
          <a:off x="13436111" y="987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105156</xdr:rowOff>
    </xdr:from>
    <xdr:to>
      <xdr:col>67</xdr:col>
      <xdr:colOff>101600</xdr:colOff>
      <xdr:row>56</xdr:row>
      <xdr:rowOff>35306</xdr:rowOff>
    </xdr:to>
    <xdr:sp macro="" textlink="">
      <xdr:nvSpPr>
        <xdr:cNvPr id="612" name="楕円 611"/>
        <xdr:cNvSpPr/>
      </xdr:nvSpPr>
      <xdr:spPr>
        <a:xfrm>
          <a:off x="12763500" y="953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51833</xdr:rowOff>
    </xdr:from>
    <xdr:ext cx="534377" cy="259045"/>
    <xdr:sp macro="" textlink="">
      <xdr:nvSpPr>
        <xdr:cNvPr id="613" name="テキスト ボックス 612"/>
        <xdr:cNvSpPr txBox="1"/>
      </xdr:nvSpPr>
      <xdr:spPr>
        <a:xfrm>
          <a:off x="12547111" y="931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3" name="テキスト ボックス 63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157505</xdr:rowOff>
    </xdr:from>
    <xdr:to>
      <xdr:col>85</xdr:col>
      <xdr:colOff>126364</xdr:colOff>
      <xdr:row>79</xdr:row>
      <xdr:rowOff>44450</xdr:rowOff>
    </xdr:to>
    <xdr:cxnSp macro="">
      <xdr:nvCxnSpPr>
        <xdr:cNvPr id="637" name="直線コネクタ 636"/>
        <xdr:cNvCxnSpPr/>
      </xdr:nvCxnSpPr>
      <xdr:spPr>
        <a:xfrm flipV="1">
          <a:off x="16317595" y="11987555"/>
          <a:ext cx="1269" cy="1601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104182</xdr:rowOff>
    </xdr:from>
    <xdr:ext cx="599010" cy="259045"/>
    <xdr:sp macro="" textlink="">
      <xdr:nvSpPr>
        <xdr:cNvPr id="640" name="災害復旧費最大値テキスト"/>
        <xdr:cNvSpPr txBox="1"/>
      </xdr:nvSpPr>
      <xdr:spPr>
        <a:xfrm>
          <a:off x="16370300" y="11762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126,098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157505</xdr:rowOff>
    </xdr:from>
    <xdr:to>
      <xdr:col>86</xdr:col>
      <xdr:colOff>25400</xdr:colOff>
      <xdr:row>69</xdr:row>
      <xdr:rowOff>157505</xdr:rowOff>
    </xdr:to>
    <xdr:cxnSp macro="">
      <xdr:nvCxnSpPr>
        <xdr:cNvPr id="641" name="直線コネクタ 640"/>
        <xdr:cNvCxnSpPr/>
      </xdr:nvCxnSpPr>
      <xdr:spPr>
        <a:xfrm>
          <a:off x="16230600" y="1198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42" name="直線コネクタ 641"/>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131627</xdr:rowOff>
    </xdr:from>
    <xdr:ext cx="469744" cy="259045"/>
    <xdr:sp macro="" textlink="">
      <xdr:nvSpPr>
        <xdr:cNvPr id="643" name="災害復旧費平均値テキスト"/>
        <xdr:cNvSpPr txBox="1"/>
      </xdr:nvSpPr>
      <xdr:spPr>
        <a:xfrm>
          <a:off x="16370300" y="13333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108750</xdr:rowOff>
    </xdr:from>
    <xdr:to>
      <xdr:col>85</xdr:col>
      <xdr:colOff>177800</xdr:colOff>
      <xdr:row>79</xdr:row>
      <xdr:rowOff>38900</xdr:rowOff>
    </xdr:to>
    <xdr:sp macro="" textlink="">
      <xdr:nvSpPr>
        <xdr:cNvPr id="644" name="フローチャート: 判断 643"/>
        <xdr:cNvSpPr/>
      </xdr:nvSpPr>
      <xdr:spPr>
        <a:xfrm>
          <a:off x="16268700" y="134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43435</xdr:rowOff>
    </xdr:from>
    <xdr:to>
      <xdr:col>81</xdr:col>
      <xdr:colOff>50800</xdr:colOff>
      <xdr:row>79</xdr:row>
      <xdr:rowOff>44450</xdr:rowOff>
    </xdr:to>
    <xdr:cxnSp macro="">
      <xdr:nvCxnSpPr>
        <xdr:cNvPr id="645" name="直線コネクタ 644"/>
        <xdr:cNvCxnSpPr/>
      </xdr:nvCxnSpPr>
      <xdr:spPr>
        <a:xfrm>
          <a:off x="14592300" y="13587985"/>
          <a:ext cx="889000" cy="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120675</xdr:rowOff>
    </xdr:from>
    <xdr:to>
      <xdr:col>81</xdr:col>
      <xdr:colOff>101600</xdr:colOff>
      <xdr:row>79</xdr:row>
      <xdr:rowOff>50825</xdr:rowOff>
    </xdr:to>
    <xdr:sp macro="" textlink="">
      <xdr:nvSpPr>
        <xdr:cNvPr id="646" name="フローチャート: 判断 645"/>
        <xdr:cNvSpPr/>
      </xdr:nvSpPr>
      <xdr:spPr>
        <a:xfrm>
          <a:off x="15430500" y="1349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67352</xdr:rowOff>
    </xdr:from>
    <xdr:ext cx="469744" cy="259045"/>
    <xdr:sp macro="" textlink="">
      <xdr:nvSpPr>
        <xdr:cNvPr id="647" name="テキスト ボックス 646"/>
        <xdr:cNvSpPr txBox="1"/>
      </xdr:nvSpPr>
      <xdr:spPr>
        <a:xfrm>
          <a:off x="15246428" y="1326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38964</xdr:rowOff>
    </xdr:from>
    <xdr:to>
      <xdr:col>76</xdr:col>
      <xdr:colOff>114300</xdr:colOff>
      <xdr:row>79</xdr:row>
      <xdr:rowOff>43435</xdr:rowOff>
    </xdr:to>
    <xdr:cxnSp macro="">
      <xdr:nvCxnSpPr>
        <xdr:cNvPr id="648" name="直線コネクタ 647"/>
        <xdr:cNvCxnSpPr/>
      </xdr:nvCxnSpPr>
      <xdr:spPr>
        <a:xfrm>
          <a:off x="13703300" y="13583514"/>
          <a:ext cx="889000" cy="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103327</xdr:rowOff>
    </xdr:from>
    <xdr:to>
      <xdr:col>76</xdr:col>
      <xdr:colOff>165100</xdr:colOff>
      <xdr:row>79</xdr:row>
      <xdr:rowOff>33477</xdr:rowOff>
    </xdr:to>
    <xdr:sp macro="" textlink="">
      <xdr:nvSpPr>
        <xdr:cNvPr id="649" name="フローチャート: 判断 648"/>
        <xdr:cNvSpPr/>
      </xdr:nvSpPr>
      <xdr:spPr>
        <a:xfrm>
          <a:off x="14541500" y="13476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50004</xdr:rowOff>
    </xdr:from>
    <xdr:ext cx="469744" cy="259045"/>
    <xdr:sp macro="" textlink="">
      <xdr:nvSpPr>
        <xdr:cNvPr id="650" name="テキスト ボックス 649"/>
        <xdr:cNvSpPr txBox="1"/>
      </xdr:nvSpPr>
      <xdr:spPr>
        <a:xfrm>
          <a:off x="14357428" y="1325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38964</xdr:rowOff>
    </xdr:from>
    <xdr:to>
      <xdr:col>71</xdr:col>
      <xdr:colOff>177800</xdr:colOff>
      <xdr:row>79</xdr:row>
      <xdr:rowOff>44450</xdr:rowOff>
    </xdr:to>
    <xdr:cxnSp macro="">
      <xdr:nvCxnSpPr>
        <xdr:cNvPr id="651" name="直線コネクタ 650"/>
        <xdr:cNvCxnSpPr/>
      </xdr:nvCxnSpPr>
      <xdr:spPr>
        <a:xfrm flipV="1">
          <a:off x="12814300" y="13583514"/>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88024</xdr:rowOff>
    </xdr:from>
    <xdr:to>
      <xdr:col>72</xdr:col>
      <xdr:colOff>38100</xdr:colOff>
      <xdr:row>79</xdr:row>
      <xdr:rowOff>18174</xdr:rowOff>
    </xdr:to>
    <xdr:sp macro="" textlink="">
      <xdr:nvSpPr>
        <xdr:cNvPr id="652" name="フローチャート: 判断 651"/>
        <xdr:cNvSpPr/>
      </xdr:nvSpPr>
      <xdr:spPr>
        <a:xfrm>
          <a:off x="13652500" y="13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34701</xdr:rowOff>
    </xdr:from>
    <xdr:ext cx="469744" cy="259045"/>
    <xdr:sp macro="" textlink="">
      <xdr:nvSpPr>
        <xdr:cNvPr id="653" name="テキスト ボックス 652"/>
        <xdr:cNvSpPr txBox="1"/>
      </xdr:nvSpPr>
      <xdr:spPr>
        <a:xfrm>
          <a:off x="13468428" y="13236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116815</xdr:rowOff>
    </xdr:from>
    <xdr:to>
      <xdr:col>67</xdr:col>
      <xdr:colOff>101600</xdr:colOff>
      <xdr:row>79</xdr:row>
      <xdr:rowOff>46965</xdr:rowOff>
    </xdr:to>
    <xdr:sp macro="" textlink="">
      <xdr:nvSpPr>
        <xdr:cNvPr id="654" name="フローチャート: 判断 653"/>
        <xdr:cNvSpPr/>
      </xdr:nvSpPr>
      <xdr:spPr>
        <a:xfrm>
          <a:off x="12763500" y="1348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63492</xdr:rowOff>
    </xdr:from>
    <xdr:ext cx="469744" cy="259045"/>
    <xdr:sp macro="" textlink="">
      <xdr:nvSpPr>
        <xdr:cNvPr id="655" name="テキスト ボックス 654"/>
        <xdr:cNvSpPr txBox="1"/>
      </xdr:nvSpPr>
      <xdr:spPr>
        <a:xfrm>
          <a:off x="12579428" y="1326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1" name="楕円 660"/>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87177</xdr:rowOff>
    </xdr:from>
    <xdr:ext cx="249299" cy="259045"/>
    <xdr:sp macro="" textlink="">
      <xdr:nvSpPr>
        <xdr:cNvPr id="662" name="災害復旧費該当値テキスト"/>
        <xdr:cNvSpPr txBox="1"/>
      </xdr:nvSpPr>
      <xdr:spPr>
        <a:xfrm>
          <a:off x="16370300" y="13460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3" name="楕円 662"/>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4" name="テキスト ボックス 663"/>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164085</xdr:rowOff>
    </xdr:from>
    <xdr:to>
      <xdr:col>76</xdr:col>
      <xdr:colOff>165100</xdr:colOff>
      <xdr:row>79</xdr:row>
      <xdr:rowOff>94235</xdr:rowOff>
    </xdr:to>
    <xdr:sp macro="" textlink="">
      <xdr:nvSpPr>
        <xdr:cNvPr id="665" name="楕円 664"/>
        <xdr:cNvSpPr/>
      </xdr:nvSpPr>
      <xdr:spPr>
        <a:xfrm>
          <a:off x="14541500" y="1353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85362</xdr:rowOff>
    </xdr:from>
    <xdr:ext cx="313932" cy="259045"/>
    <xdr:sp macro="" textlink="">
      <xdr:nvSpPr>
        <xdr:cNvPr id="666" name="テキスト ボックス 665"/>
        <xdr:cNvSpPr txBox="1"/>
      </xdr:nvSpPr>
      <xdr:spPr>
        <a:xfrm>
          <a:off x="14435333" y="13629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159614</xdr:rowOff>
    </xdr:from>
    <xdr:to>
      <xdr:col>72</xdr:col>
      <xdr:colOff>38100</xdr:colOff>
      <xdr:row>79</xdr:row>
      <xdr:rowOff>89764</xdr:rowOff>
    </xdr:to>
    <xdr:sp macro="" textlink="">
      <xdr:nvSpPr>
        <xdr:cNvPr id="667" name="楕円 666"/>
        <xdr:cNvSpPr/>
      </xdr:nvSpPr>
      <xdr:spPr>
        <a:xfrm>
          <a:off x="13652500" y="1353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80891</xdr:rowOff>
    </xdr:from>
    <xdr:ext cx="378565" cy="259045"/>
    <xdr:sp macro="" textlink="">
      <xdr:nvSpPr>
        <xdr:cNvPr id="668" name="テキスト ボックス 667"/>
        <xdr:cNvSpPr txBox="1"/>
      </xdr:nvSpPr>
      <xdr:spPr>
        <a:xfrm>
          <a:off x="13514017" y="13625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9" name="楕円 668"/>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0" name="テキスト ボックス 669"/>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6" name="テキスト ボックス 68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8" name="テキスト ボックス 68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150079</xdr:rowOff>
    </xdr:from>
    <xdr:to>
      <xdr:col>85</xdr:col>
      <xdr:colOff>126364</xdr:colOff>
      <xdr:row>98</xdr:row>
      <xdr:rowOff>116946</xdr:rowOff>
    </xdr:to>
    <xdr:cxnSp macro="">
      <xdr:nvCxnSpPr>
        <xdr:cNvPr id="694" name="直線コネクタ 693"/>
        <xdr:cNvCxnSpPr/>
      </xdr:nvCxnSpPr>
      <xdr:spPr>
        <a:xfrm flipV="1">
          <a:off x="16317595" y="15409129"/>
          <a:ext cx="1269" cy="1509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120773</xdr:rowOff>
    </xdr:from>
    <xdr:ext cx="534377" cy="259045"/>
    <xdr:sp macro="" textlink="">
      <xdr:nvSpPr>
        <xdr:cNvPr id="695" name="公債費最小値テキスト"/>
        <xdr:cNvSpPr txBox="1"/>
      </xdr:nvSpPr>
      <xdr:spPr>
        <a:xfrm>
          <a:off x="16370300" y="1692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116946</xdr:rowOff>
    </xdr:from>
    <xdr:to>
      <xdr:col>86</xdr:col>
      <xdr:colOff>25400</xdr:colOff>
      <xdr:row>98</xdr:row>
      <xdr:rowOff>116946</xdr:rowOff>
    </xdr:to>
    <xdr:cxnSp macro="">
      <xdr:nvCxnSpPr>
        <xdr:cNvPr id="696" name="直線コネクタ 695"/>
        <xdr:cNvCxnSpPr/>
      </xdr:nvCxnSpPr>
      <xdr:spPr>
        <a:xfrm>
          <a:off x="16230600" y="16919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96756</xdr:rowOff>
    </xdr:from>
    <xdr:ext cx="599010" cy="259045"/>
    <xdr:sp macro="" textlink="">
      <xdr:nvSpPr>
        <xdr:cNvPr id="697" name="公債費最大値テキスト"/>
        <xdr:cNvSpPr txBox="1"/>
      </xdr:nvSpPr>
      <xdr:spPr>
        <a:xfrm>
          <a:off x="16370300" y="151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211,138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150079</xdr:rowOff>
    </xdr:from>
    <xdr:to>
      <xdr:col>86</xdr:col>
      <xdr:colOff>25400</xdr:colOff>
      <xdr:row>89</xdr:row>
      <xdr:rowOff>150079</xdr:rowOff>
    </xdr:to>
    <xdr:cxnSp macro="">
      <xdr:nvCxnSpPr>
        <xdr:cNvPr id="698" name="直線コネクタ 697"/>
        <xdr:cNvCxnSpPr/>
      </xdr:nvCxnSpPr>
      <xdr:spPr>
        <a:xfrm>
          <a:off x="16230600" y="15409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164054</xdr:rowOff>
    </xdr:from>
    <xdr:to>
      <xdr:col>85</xdr:col>
      <xdr:colOff>127000</xdr:colOff>
      <xdr:row>97</xdr:row>
      <xdr:rowOff>19129</xdr:rowOff>
    </xdr:to>
    <xdr:cxnSp macro="">
      <xdr:nvCxnSpPr>
        <xdr:cNvPr id="699" name="直線コネクタ 698"/>
        <xdr:cNvCxnSpPr/>
      </xdr:nvCxnSpPr>
      <xdr:spPr>
        <a:xfrm flipV="1">
          <a:off x="15481300" y="16623254"/>
          <a:ext cx="838200" cy="2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97764</xdr:rowOff>
    </xdr:from>
    <xdr:ext cx="534377" cy="259045"/>
    <xdr:sp macro="" textlink="">
      <xdr:nvSpPr>
        <xdr:cNvPr id="700" name="公債費平均値テキスト"/>
        <xdr:cNvSpPr txBox="1"/>
      </xdr:nvSpPr>
      <xdr:spPr>
        <a:xfrm>
          <a:off x="16370300" y="16385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74887</xdr:rowOff>
    </xdr:from>
    <xdr:to>
      <xdr:col>85</xdr:col>
      <xdr:colOff>177800</xdr:colOff>
      <xdr:row>97</xdr:row>
      <xdr:rowOff>5037</xdr:rowOff>
    </xdr:to>
    <xdr:sp macro="" textlink="">
      <xdr:nvSpPr>
        <xdr:cNvPr id="701" name="フローチャート: 判断 700"/>
        <xdr:cNvSpPr/>
      </xdr:nvSpPr>
      <xdr:spPr>
        <a:xfrm>
          <a:off x="16268700" y="165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18740</xdr:rowOff>
    </xdr:from>
    <xdr:to>
      <xdr:col>81</xdr:col>
      <xdr:colOff>50800</xdr:colOff>
      <xdr:row>97</xdr:row>
      <xdr:rowOff>19129</xdr:rowOff>
    </xdr:to>
    <xdr:cxnSp macro="">
      <xdr:nvCxnSpPr>
        <xdr:cNvPr id="702" name="直線コネクタ 701"/>
        <xdr:cNvCxnSpPr/>
      </xdr:nvCxnSpPr>
      <xdr:spPr>
        <a:xfrm>
          <a:off x="14592300" y="16649390"/>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92100</xdr:rowOff>
    </xdr:from>
    <xdr:to>
      <xdr:col>81</xdr:col>
      <xdr:colOff>101600</xdr:colOff>
      <xdr:row>97</xdr:row>
      <xdr:rowOff>22250</xdr:rowOff>
    </xdr:to>
    <xdr:sp macro="" textlink="">
      <xdr:nvSpPr>
        <xdr:cNvPr id="703" name="フローチャート: 判断 702"/>
        <xdr:cNvSpPr/>
      </xdr:nvSpPr>
      <xdr:spPr>
        <a:xfrm>
          <a:off x="15430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38777</xdr:rowOff>
    </xdr:from>
    <xdr:ext cx="534377" cy="259045"/>
    <xdr:sp macro="" textlink="">
      <xdr:nvSpPr>
        <xdr:cNvPr id="704" name="テキスト ボックス 703"/>
        <xdr:cNvSpPr txBox="1"/>
      </xdr:nvSpPr>
      <xdr:spPr>
        <a:xfrm>
          <a:off x="15214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18740</xdr:rowOff>
    </xdr:from>
    <xdr:to>
      <xdr:col>76</xdr:col>
      <xdr:colOff>114300</xdr:colOff>
      <xdr:row>97</xdr:row>
      <xdr:rowOff>33759</xdr:rowOff>
    </xdr:to>
    <xdr:cxnSp macro="">
      <xdr:nvCxnSpPr>
        <xdr:cNvPr id="705" name="直線コネクタ 704"/>
        <xdr:cNvCxnSpPr/>
      </xdr:nvCxnSpPr>
      <xdr:spPr>
        <a:xfrm flipV="1">
          <a:off x="13703300" y="16649390"/>
          <a:ext cx="889000" cy="1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111044</xdr:rowOff>
    </xdr:from>
    <xdr:to>
      <xdr:col>76</xdr:col>
      <xdr:colOff>165100</xdr:colOff>
      <xdr:row>97</xdr:row>
      <xdr:rowOff>41194</xdr:rowOff>
    </xdr:to>
    <xdr:sp macro="" textlink="">
      <xdr:nvSpPr>
        <xdr:cNvPr id="706" name="フローチャート: 判断 705"/>
        <xdr:cNvSpPr/>
      </xdr:nvSpPr>
      <xdr:spPr>
        <a:xfrm>
          <a:off x="14541500" y="165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57721</xdr:rowOff>
    </xdr:from>
    <xdr:ext cx="534377" cy="259045"/>
    <xdr:sp macro="" textlink="">
      <xdr:nvSpPr>
        <xdr:cNvPr id="707" name="テキスト ボックス 706"/>
        <xdr:cNvSpPr txBox="1"/>
      </xdr:nvSpPr>
      <xdr:spPr>
        <a:xfrm>
          <a:off x="14325111" y="163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33759</xdr:rowOff>
    </xdr:from>
    <xdr:to>
      <xdr:col>71</xdr:col>
      <xdr:colOff>177800</xdr:colOff>
      <xdr:row>97</xdr:row>
      <xdr:rowOff>62167</xdr:rowOff>
    </xdr:to>
    <xdr:cxnSp macro="">
      <xdr:nvCxnSpPr>
        <xdr:cNvPr id="708" name="直線コネクタ 707"/>
        <xdr:cNvCxnSpPr/>
      </xdr:nvCxnSpPr>
      <xdr:spPr>
        <a:xfrm flipV="1">
          <a:off x="12814300" y="16664409"/>
          <a:ext cx="889000" cy="2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110099</xdr:rowOff>
    </xdr:from>
    <xdr:to>
      <xdr:col>72</xdr:col>
      <xdr:colOff>38100</xdr:colOff>
      <xdr:row>97</xdr:row>
      <xdr:rowOff>40249</xdr:rowOff>
    </xdr:to>
    <xdr:sp macro="" textlink="">
      <xdr:nvSpPr>
        <xdr:cNvPr id="709" name="フローチャート: 判断 708"/>
        <xdr:cNvSpPr/>
      </xdr:nvSpPr>
      <xdr:spPr>
        <a:xfrm>
          <a:off x="13652500" y="1656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56776</xdr:rowOff>
    </xdr:from>
    <xdr:ext cx="534377" cy="259045"/>
    <xdr:sp macro="" textlink="">
      <xdr:nvSpPr>
        <xdr:cNvPr id="710" name="テキスト ボックス 709"/>
        <xdr:cNvSpPr txBox="1"/>
      </xdr:nvSpPr>
      <xdr:spPr>
        <a:xfrm>
          <a:off x="13436111" y="1634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103324</xdr:rowOff>
    </xdr:from>
    <xdr:to>
      <xdr:col>67</xdr:col>
      <xdr:colOff>101600</xdr:colOff>
      <xdr:row>97</xdr:row>
      <xdr:rowOff>33474</xdr:rowOff>
    </xdr:to>
    <xdr:sp macro="" textlink="">
      <xdr:nvSpPr>
        <xdr:cNvPr id="711" name="フローチャート: 判断 710"/>
        <xdr:cNvSpPr/>
      </xdr:nvSpPr>
      <xdr:spPr>
        <a:xfrm>
          <a:off x="12763500" y="1656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50001</xdr:rowOff>
    </xdr:from>
    <xdr:ext cx="534377" cy="259045"/>
    <xdr:sp macro="" textlink="">
      <xdr:nvSpPr>
        <xdr:cNvPr id="712" name="テキスト ボックス 711"/>
        <xdr:cNvSpPr txBox="1"/>
      </xdr:nvSpPr>
      <xdr:spPr>
        <a:xfrm>
          <a:off x="12547111" y="1633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113254</xdr:rowOff>
    </xdr:from>
    <xdr:to>
      <xdr:col>85</xdr:col>
      <xdr:colOff>177800</xdr:colOff>
      <xdr:row>97</xdr:row>
      <xdr:rowOff>43404</xdr:rowOff>
    </xdr:to>
    <xdr:sp macro="" textlink="">
      <xdr:nvSpPr>
        <xdr:cNvPr id="718" name="楕円 717"/>
        <xdr:cNvSpPr/>
      </xdr:nvSpPr>
      <xdr:spPr>
        <a:xfrm>
          <a:off x="16268700" y="1657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91681</xdr:rowOff>
    </xdr:from>
    <xdr:ext cx="534377" cy="259045"/>
    <xdr:sp macro="" textlink="">
      <xdr:nvSpPr>
        <xdr:cNvPr id="719" name="公債費該当値テキスト"/>
        <xdr:cNvSpPr txBox="1"/>
      </xdr:nvSpPr>
      <xdr:spPr>
        <a:xfrm>
          <a:off x="16370300" y="1655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139779</xdr:rowOff>
    </xdr:from>
    <xdr:to>
      <xdr:col>81</xdr:col>
      <xdr:colOff>101600</xdr:colOff>
      <xdr:row>97</xdr:row>
      <xdr:rowOff>69929</xdr:rowOff>
    </xdr:to>
    <xdr:sp macro="" textlink="">
      <xdr:nvSpPr>
        <xdr:cNvPr id="720" name="楕円 719"/>
        <xdr:cNvSpPr/>
      </xdr:nvSpPr>
      <xdr:spPr>
        <a:xfrm>
          <a:off x="15430500" y="16598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61056</xdr:rowOff>
    </xdr:from>
    <xdr:ext cx="534377" cy="259045"/>
    <xdr:sp macro="" textlink="">
      <xdr:nvSpPr>
        <xdr:cNvPr id="721" name="テキスト ボックス 720"/>
        <xdr:cNvSpPr txBox="1"/>
      </xdr:nvSpPr>
      <xdr:spPr>
        <a:xfrm>
          <a:off x="15214111" y="1669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139390</xdr:rowOff>
    </xdr:from>
    <xdr:to>
      <xdr:col>76</xdr:col>
      <xdr:colOff>165100</xdr:colOff>
      <xdr:row>97</xdr:row>
      <xdr:rowOff>69540</xdr:rowOff>
    </xdr:to>
    <xdr:sp macro="" textlink="">
      <xdr:nvSpPr>
        <xdr:cNvPr id="722" name="楕円 721"/>
        <xdr:cNvSpPr/>
      </xdr:nvSpPr>
      <xdr:spPr>
        <a:xfrm>
          <a:off x="14541500" y="165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60667</xdr:rowOff>
    </xdr:from>
    <xdr:ext cx="534377" cy="259045"/>
    <xdr:sp macro="" textlink="">
      <xdr:nvSpPr>
        <xdr:cNvPr id="723" name="テキスト ボックス 722"/>
        <xdr:cNvSpPr txBox="1"/>
      </xdr:nvSpPr>
      <xdr:spPr>
        <a:xfrm>
          <a:off x="14325111" y="1669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154409</xdr:rowOff>
    </xdr:from>
    <xdr:to>
      <xdr:col>72</xdr:col>
      <xdr:colOff>38100</xdr:colOff>
      <xdr:row>97</xdr:row>
      <xdr:rowOff>84559</xdr:rowOff>
    </xdr:to>
    <xdr:sp macro="" textlink="">
      <xdr:nvSpPr>
        <xdr:cNvPr id="724" name="楕円 723"/>
        <xdr:cNvSpPr/>
      </xdr:nvSpPr>
      <xdr:spPr>
        <a:xfrm>
          <a:off x="13652500" y="1661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75686</xdr:rowOff>
    </xdr:from>
    <xdr:ext cx="534377" cy="259045"/>
    <xdr:sp macro="" textlink="">
      <xdr:nvSpPr>
        <xdr:cNvPr id="725" name="テキスト ボックス 724"/>
        <xdr:cNvSpPr txBox="1"/>
      </xdr:nvSpPr>
      <xdr:spPr>
        <a:xfrm>
          <a:off x="13436111" y="1670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11367</xdr:rowOff>
    </xdr:from>
    <xdr:to>
      <xdr:col>67</xdr:col>
      <xdr:colOff>101600</xdr:colOff>
      <xdr:row>97</xdr:row>
      <xdr:rowOff>112967</xdr:rowOff>
    </xdr:to>
    <xdr:sp macro="" textlink="">
      <xdr:nvSpPr>
        <xdr:cNvPr id="726" name="楕円 725"/>
        <xdr:cNvSpPr/>
      </xdr:nvSpPr>
      <xdr:spPr>
        <a:xfrm>
          <a:off x="12763500" y="1664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104094</xdr:rowOff>
    </xdr:from>
    <xdr:ext cx="534377" cy="259045"/>
    <xdr:sp macro="" textlink="">
      <xdr:nvSpPr>
        <xdr:cNvPr id="727" name="テキスト ボックス 726"/>
        <xdr:cNvSpPr txBox="1"/>
      </xdr:nvSpPr>
      <xdr:spPr>
        <a:xfrm>
          <a:off x="12547111" y="1673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61062</xdr:rowOff>
    </xdr:from>
    <xdr:to>
      <xdr:col>116</xdr:col>
      <xdr:colOff>62864</xdr:colOff>
      <xdr:row>38</xdr:row>
      <xdr:rowOff>139700</xdr:rowOff>
    </xdr:to>
    <xdr:cxnSp macro="">
      <xdr:nvCxnSpPr>
        <xdr:cNvPr id="749" name="直線コネクタ 748"/>
        <xdr:cNvCxnSpPr/>
      </xdr:nvCxnSpPr>
      <xdr:spPr>
        <a:xfrm flipV="1">
          <a:off x="22159595" y="5547462"/>
          <a:ext cx="1269" cy="1107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163695</xdr:rowOff>
    </xdr:from>
    <xdr:ext cx="249299" cy="259045"/>
    <xdr:sp macro="" textlink="">
      <xdr:nvSpPr>
        <xdr:cNvPr id="750" name="諸支出金最小値テキスト"/>
        <xdr:cNvSpPr txBox="1"/>
      </xdr:nvSpPr>
      <xdr:spPr>
        <a:xfrm>
          <a:off x="22212300" y="66787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7739</xdr:rowOff>
    </xdr:from>
    <xdr:ext cx="469744" cy="259045"/>
    <xdr:sp macro="" textlink="">
      <xdr:nvSpPr>
        <xdr:cNvPr id="752" name="諸支出金最大値テキスト"/>
        <xdr:cNvSpPr txBox="1"/>
      </xdr:nvSpPr>
      <xdr:spPr>
        <a:xfrm>
          <a:off x="22212300" y="532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61062</xdr:rowOff>
    </xdr:from>
    <xdr:to>
      <xdr:col>116</xdr:col>
      <xdr:colOff>152400</xdr:colOff>
      <xdr:row>32</xdr:row>
      <xdr:rowOff>61062</xdr:rowOff>
    </xdr:to>
    <xdr:cxnSp macro="">
      <xdr:nvCxnSpPr>
        <xdr:cNvPr id="753" name="直線コネクタ 752"/>
        <xdr:cNvCxnSpPr/>
      </xdr:nvCxnSpPr>
      <xdr:spPr>
        <a:xfrm>
          <a:off x="22072600" y="554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81145</xdr:rowOff>
    </xdr:from>
    <xdr:ext cx="313932" cy="259045"/>
    <xdr:sp macro="" textlink="">
      <xdr:nvSpPr>
        <xdr:cNvPr id="755" name="諸支出金平均値テキスト"/>
        <xdr:cNvSpPr txBox="1"/>
      </xdr:nvSpPr>
      <xdr:spPr>
        <a:xfrm>
          <a:off x="22212300" y="64247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58268</xdr:rowOff>
    </xdr:from>
    <xdr:to>
      <xdr:col>116</xdr:col>
      <xdr:colOff>114300</xdr:colOff>
      <xdr:row>38</xdr:row>
      <xdr:rowOff>159868</xdr:rowOff>
    </xdr:to>
    <xdr:sp macro="" textlink="">
      <xdr:nvSpPr>
        <xdr:cNvPr id="756" name="フローチャート: 判断 755"/>
        <xdr:cNvSpPr/>
      </xdr:nvSpPr>
      <xdr:spPr>
        <a:xfrm>
          <a:off x="22110700" y="657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81585</xdr:rowOff>
    </xdr:from>
    <xdr:to>
      <xdr:col>112</xdr:col>
      <xdr:colOff>38100</xdr:colOff>
      <xdr:row>39</xdr:row>
      <xdr:rowOff>11735</xdr:rowOff>
    </xdr:to>
    <xdr:sp macro="" textlink="">
      <xdr:nvSpPr>
        <xdr:cNvPr id="758" name="フローチャート: 判断 757"/>
        <xdr:cNvSpPr/>
      </xdr:nvSpPr>
      <xdr:spPr>
        <a:xfrm>
          <a:off x="21272500" y="65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28262</xdr:rowOff>
    </xdr:from>
    <xdr:ext cx="313932" cy="259045"/>
    <xdr:sp macro="" textlink="">
      <xdr:nvSpPr>
        <xdr:cNvPr id="759" name="テキスト ボックス 758"/>
        <xdr:cNvSpPr txBox="1"/>
      </xdr:nvSpPr>
      <xdr:spPr>
        <a:xfrm>
          <a:off x="21166333" y="6371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59233</xdr:rowOff>
    </xdr:from>
    <xdr:to>
      <xdr:col>107</xdr:col>
      <xdr:colOff>50800</xdr:colOff>
      <xdr:row>38</xdr:row>
      <xdr:rowOff>139700</xdr:rowOff>
    </xdr:to>
    <xdr:cxnSp macro="">
      <xdr:nvCxnSpPr>
        <xdr:cNvPr id="760" name="直線コネクタ 759"/>
        <xdr:cNvCxnSpPr/>
      </xdr:nvCxnSpPr>
      <xdr:spPr>
        <a:xfrm>
          <a:off x="19545300" y="6402883"/>
          <a:ext cx="889000" cy="25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61" name="フローチャート: 判断 760"/>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59233</xdr:rowOff>
    </xdr:from>
    <xdr:to>
      <xdr:col>102</xdr:col>
      <xdr:colOff>114300</xdr:colOff>
      <xdr:row>38</xdr:row>
      <xdr:rowOff>139700</xdr:rowOff>
    </xdr:to>
    <xdr:cxnSp macro="">
      <xdr:nvCxnSpPr>
        <xdr:cNvPr id="763" name="直線コネクタ 762"/>
        <xdr:cNvCxnSpPr/>
      </xdr:nvCxnSpPr>
      <xdr:spPr>
        <a:xfrm flipV="1">
          <a:off x="18656300" y="6402883"/>
          <a:ext cx="889000" cy="25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82499</xdr:rowOff>
    </xdr:from>
    <xdr:to>
      <xdr:col>102</xdr:col>
      <xdr:colOff>165100</xdr:colOff>
      <xdr:row>39</xdr:row>
      <xdr:rowOff>12649</xdr:rowOff>
    </xdr:to>
    <xdr:sp macro="" textlink="">
      <xdr:nvSpPr>
        <xdr:cNvPr id="764" name="フローチャート: 判断 763"/>
        <xdr:cNvSpPr/>
      </xdr:nvSpPr>
      <xdr:spPr>
        <a:xfrm>
          <a:off x="19494500" y="6597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3776</xdr:rowOff>
    </xdr:from>
    <xdr:ext cx="313932" cy="259045"/>
    <xdr:sp macro="" textlink="">
      <xdr:nvSpPr>
        <xdr:cNvPr id="765" name="テキスト ボックス 764"/>
        <xdr:cNvSpPr txBox="1"/>
      </xdr:nvSpPr>
      <xdr:spPr>
        <a:xfrm>
          <a:off x="19388333" y="66903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68326</xdr:rowOff>
    </xdr:from>
    <xdr:to>
      <xdr:col>98</xdr:col>
      <xdr:colOff>38100</xdr:colOff>
      <xdr:row>38</xdr:row>
      <xdr:rowOff>169926</xdr:rowOff>
    </xdr:to>
    <xdr:sp macro="" textlink="">
      <xdr:nvSpPr>
        <xdr:cNvPr id="766" name="フローチャート: 判断 765"/>
        <xdr:cNvSpPr/>
      </xdr:nvSpPr>
      <xdr:spPr>
        <a:xfrm>
          <a:off x="18605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15003</xdr:rowOff>
    </xdr:from>
    <xdr:ext cx="313932" cy="259045"/>
    <xdr:sp macro="" textlink="">
      <xdr:nvSpPr>
        <xdr:cNvPr id="767" name="テキスト ボックス 766"/>
        <xdr:cNvSpPr txBox="1"/>
      </xdr:nvSpPr>
      <xdr:spPr>
        <a:xfrm>
          <a:off x="18499333" y="63586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36695</xdr:rowOff>
    </xdr:from>
    <xdr:ext cx="249299" cy="259045"/>
    <xdr:sp macro="" textlink="">
      <xdr:nvSpPr>
        <xdr:cNvPr id="774" name="諸支出金該当値テキスト"/>
        <xdr:cNvSpPr txBox="1"/>
      </xdr:nvSpPr>
      <xdr:spPr>
        <a:xfrm>
          <a:off x="22212300" y="65517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78" name="テキスト ボックス 777"/>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8433</xdr:rowOff>
    </xdr:from>
    <xdr:to>
      <xdr:col>102</xdr:col>
      <xdr:colOff>165100</xdr:colOff>
      <xdr:row>37</xdr:row>
      <xdr:rowOff>110033</xdr:rowOff>
    </xdr:to>
    <xdr:sp macro="" textlink="">
      <xdr:nvSpPr>
        <xdr:cNvPr id="779" name="楕円 778"/>
        <xdr:cNvSpPr/>
      </xdr:nvSpPr>
      <xdr:spPr>
        <a:xfrm>
          <a:off x="19494500" y="635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126560</xdr:rowOff>
    </xdr:from>
    <xdr:ext cx="378565" cy="259045"/>
    <xdr:sp macro="" textlink="">
      <xdr:nvSpPr>
        <xdr:cNvPr id="780" name="テキスト ボックス 779"/>
        <xdr:cNvSpPr txBox="1"/>
      </xdr:nvSpPr>
      <xdr:spPr>
        <a:xfrm>
          <a:off x="19356017" y="6127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茨城県内外から多くの観光客が訪れる本町は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海水浴場も有しており県内随一の観光地である。そのため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積極的な観光施策を展開しており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商工費については類似団体平均と比較して住民一人当たりコストが</a:t>
          </a:r>
          <a:r>
            <a:rPr kumimoji="1" lang="ja-JP" altLang="en-US" sz="1100">
              <a:solidFill>
                <a:schemeClr val="dk1"/>
              </a:solidFill>
              <a:effectLst/>
              <a:latin typeface="+mn-lt"/>
              <a:ea typeface="+mn-ea"/>
              <a:cs typeface="+mn-cs"/>
            </a:rPr>
            <a:t>８，６６８</a:t>
          </a:r>
          <a:r>
            <a:rPr kumimoji="1" lang="ja-JP" altLang="ja-JP" sz="1100">
              <a:solidFill>
                <a:schemeClr val="dk1"/>
              </a:solidFill>
              <a:effectLst/>
              <a:latin typeface="+mn-lt"/>
              <a:ea typeface="+mn-ea"/>
              <a:cs typeface="+mn-cs"/>
            </a:rPr>
            <a:t>円高い状況となっている。消防費については、防災行政無線デジタル化整備事業が終了したことにより対前年度比で</a:t>
          </a:r>
          <a:r>
            <a:rPr kumimoji="1" lang="ja-JP" altLang="en-US" sz="1100">
              <a:solidFill>
                <a:schemeClr val="dk1"/>
              </a:solidFill>
              <a:effectLst/>
              <a:latin typeface="+mn-lt"/>
              <a:ea typeface="+mn-ea"/>
              <a:cs typeface="+mn-cs"/>
            </a:rPr>
            <a:t>９，５２０</a:t>
          </a:r>
          <a:r>
            <a:rPr kumimoji="1" lang="ja-JP" altLang="ja-JP" sz="1100">
              <a:solidFill>
                <a:schemeClr val="dk1"/>
              </a:solidFill>
              <a:effectLst/>
              <a:latin typeface="+mn-lt"/>
              <a:ea typeface="+mn-ea"/>
              <a:cs typeface="+mn-cs"/>
            </a:rPr>
            <a:t>円減少したが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類似団体平均と比べても</a:t>
          </a:r>
          <a:r>
            <a:rPr kumimoji="1" lang="ja-JP" altLang="en-US" sz="1100">
              <a:solidFill>
                <a:schemeClr val="dk1"/>
              </a:solidFill>
              <a:effectLst/>
              <a:latin typeface="+mn-lt"/>
              <a:ea typeface="+mn-ea"/>
              <a:cs typeface="+mn-cs"/>
            </a:rPr>
            <a:t>４，５７４</a:t>
          </a:r>
          <a:r>
            <a:rPr kumimoji="1" lang="ja-JP" altLang="ja-JP" sz="1100">
              <a:solidFill>
                <a:schemeClr val="dk1"/>
              </a:solidFill>
              <a:effectLst/>
              <a:latin typeface="+mn-lt"/>
              <a:ea typeface="+mn-ea"/>
              <a:cs typeface="+mn-cs"/>
            </a:rPr>
            <a:t>円高くなっている。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一方</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類似団体平均に比べ低いものは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民生費</a:t>
          </a:r>
          <a:r>
            <a:rPr kumimoji="1" lang="ja-JP" altLang="en-US" sz="1100">
              <a:solidFill>
                <a:schemeClr val="dk1"/>
              </a:solidFill>
              <a:effectLst/>
              <a:latin typeface="+mn-lt"/>
              <a:ea typeface="+mn-ea"/>
              <a:cs typeface="+mn-cs"/>
            </a:rPr>
            <a:t>、農林水産業</a:t>
          </a:r>
          <a:r>
            <a:rPr kumimoji="1" lang="ja-JP" altLang="ja-JP" sz="1100">
              <a:solidFill>
                <a:schemeClr val="dk1"/>
              </a:solidFill>
              <a:effectLst/>
              <a:latin typeface="+mn-lt"/>
              <a:ea typeface="+mn-ea"/>
              <a:cs typeface="+mn-cs"/>
            </a:rPr>
            <a:t>費</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教育費等であるが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民生費については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子育て世帯臨時特別給付金事業等の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昨年度に比べ</a:t>
          </a:r>
          <a:r>
            <a:rPr kumimoji="1" lang="ja-JP" altLang="en-US" sz="1100">
              <a:solidFill>
                <a:schemeClr val="dk1"/>
              </a:solidFill>
              <a:effectLst/>
              <a:latin typeface="+mn-lt"/>
              <a:ea typeface="+mn-ea"/>
              <a:cs typeface="+mn-cs"/>
            </a:rPr>
            <a:t>１０，７７４円減少</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類似団体平均と比べると</a:t>
          </a:r>
          <a:r>
            <a:rPr kumimoji="1" lang="ja-JP" altLang="en-US" sz="1100">
              <a:solidFill>
                <a:schemeClr val="dk1"/>
              </a:solidFill>
              <a:effectLst/>
              <a:latin typeface="+mn-lt"/>
              <a:ea typeface="+mn-ea"/>
              <a:cs typeface="+mn-cs"/>
            </a:rPr>
            <a:t>１４，４８８</a:t>
          </a:r>
          <a:r>
            <a:rPr kumimoji="1" lang="ja-JP" altLang="ja-JP" sz="1100">
              <a:solidFill>
                <a:schemeClr val="dk1"/>
              </a:solidFill>
              <a:effectLst/>
              <a:latin typeface="+mn-lt"/>
              <a:ea typeface="+mn-ea"/>
              <a:cs typeface="+mn-cs"/>
            </a:rPr>
            <a:t>円低くなっている。</a:t>
          </a:r>
          <a:r>
            <a:rPr kumimoji="1" lang="ja-JP" altLang="en-US" sz="1100">
              <a:solidFill>
                <a:schemeClr val="dk1"/>
              </a:solidFill>
              <a:effectLst/>
              <a:latin typeface="+mn-lt"/>
              <a:ea typeface="+mn-ea"/>
              <a:cs typeface="+mn-cs"/>
            </a:rPr>
            <a:t>農林水産業</a:t>
          </a:r>
          <a:r>
            <a:rPr kumimoji="1" lang="ja-JP" altLang="ja-JP" sz="1100">
              <a:solidFill>
                <a:schemeClr val="dk1"/>
              </a:solidFill>
              <a:effectLst/>
              <a:latin typeface="+mn-lt"/>
              <a:ea typeface="+mn-ea"/>
              <a:cs typeface="+mn-cs"/>
            </a:rPr>
            <a:t>費については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主に</a:t>
          </a:r>
          <a:r>
            <a:rPr kumimoji="1" lang="ja-JP" altLang="en-US" sz="1100">
              <a:solidFill>
                <a:schemeClr val="dk1"/>
              </a:solidFill>
              <a:effectLst/>
              <a:latin typeface="+mn-lt"/>
              <a:ea typeface="+mn-ea"/>
              <a:cs typeface="+mn-cs"/>
            </a:rPr>
            <a:t>経営体育成基盤整備事業</a:t>
          </a:r>
          <a:r>
            <a:rPr kumimoji="1" lang="ja-JP" altLang="ja-JP" sz="1100">
              <a:solidFill>
                <a:schemeClr val="dk1"/>
              </a:solidFill>
              <a:effectLst/>
              <a:latin typeface="+mn-lt"/>
              <a:ea typeface="+mn-ea"/>
              <a:cs typeface="+mn-cs"/>
            </a:rPr>
            <a:t>の減により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昨年度に比べ</a:t>
          </a:r>
          <a:r>
            <a:rPr kumimoji="1" lang="ja-JP" altLang="en-US" sz="1100">
              <a:solidFill>
                <a:schemeClr val="dk1"/>
              </a:solidFill>
              <a:effectLst/>
              <a:latin typeface="+mn-lt"/>
              <a:ea typeface="+mn-ea"/>
              <a:cs typeface="+mn-cs"/>
            </a:rPr>
            <a:t>２，９１３</a:t>
          </a:r>
          <a:r>
            <a:rPr kumimoji="1" lang="ja-JP" altLang="ja-JP" sz="1100">
              <a:solidFill>
                <a:schemeClr val="dk1"/>
              </a:solidFill>
              <a:effectLst/>
              <a:latin typeface="+mn-lt"/>
              <a:ea typeface="+mn-ea"/>
              <a:cs typeface="+mn-cs"/>
            </a:rPr>
            <a:t>円減少し、類似団体平均と比べると</a:t>
          </a:r>
          <a:r>
            <a:rPr kumimoji="1" lang="ja-JP" altLang="en-US" sz="1100">
              <a:solidFill>
                <a:schemeClr val="dk1"/>
              </a:solidFill>
              <a:effectLst/>
              <a:latin typeface="+mn-lt"/>
              <a:ea typeface="+mn-ea"/>
              <a:cs typeface="+mn-cs"/>
            </a:rPr>
            <a:t>８，２８８</a:t>
          </a:r>
          <a:r>
            <a:rPr kumimoji="1" lang="ja-JP" altLang="ja-JP" sz="1100">
              <a:solidFill>
                <a:schemeClr val="dk1"/>
              </a:solidFill>
              <a:effectLst/>
              <a:latin typeface="+mn-lt"/>
              <a:ea typeface="+mn-ea"/>
              <a:cs typeface="+mn-cs"/>
            </a:rPr>
            <a:t>円低くなっている。　教育費については</a:t>
          </a:r>
          <a:r>
            <a:rPr kumimoji="1" lang="ja-JP" altLang="en-US" sz="1100">
              <a:solidFill>
                <a:schemeClr val="dk1"/>
              </a:solidFill>
              <a:effectLst/>
              <a:latin typeface="+mn-lt"/>
              <a:ea typeface="+mn-ea"/>
              <a:cs typeface="+mn-cs"/>
            </a:rPr>
            <a:t>、中学校照明設備改修事業</a:t>
          </a:r>
          <a:r>
            <a:rPr kumimoji="1" lang="ja-JP" altLang="ja-JP" sz="1100">
              <a:solidFill>
                <a:schemeClr val="dk1"/>
              </a:solidFill>
              <a:effectLst/>
              <a:latin typeface="+mn-lt"/>
              <a:ea typeface="+mn-ea"/>
              <a:cs typeface="+mn-cs"/>
            </a:rPr>
            <a:t>等の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昨年度から</a:t>
          </a:r>
          <a:r>
            <a:rPr kumimoji="1" lang="ja-JP" altLang="en-US" sz="1100">
              <a:solidFill>
                <a:schemeClr val="dk1"/>
              </a:solidFill>
              <a:effectLst/>
              <a:latin typeface="+mn-lt"/>
              <a:ea typeface="+mn-ea"/>
              <a:cs typeface="+mn-cs"/>
            </a:rPr>
            <a:t>２，３５１</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ているが、</a:t>
          </a:r>
          <a:r>
            <a:rPr kumimoji="1" lang="ja-JP" altLang="ja-JP" sz="1100">
              <a:solidFill>
                <a:schemeClr val="dk1"/>
              </a:solidFill>
              <a:effectLst/>
              <a:latin typeface="+mn-lt"/>
              <a:ea typeface="+mn-ea"/>
              <a:cs typeface="+mn-cs"/>
            </a:rPr>
            <a:t>類似団体平均と比べると</a:t>
          </a:r>
          <a:r>
            <a:rPr kumimoji="1" lang="ja-JP" altLang="en-US" sz="1100">
              <a:solidFill>
                <a:schemeClr val="dk1"/>
              </a:solidFill>
              <a:effectLst/>
              <a:latin typeface="+mn-lt"/>
              <a:ea typeface="+mn-ea"/>
              <a:cs typeface="+mn-cs"/>
            </a:rPr>
            <a:t>４，８７１</a:t>
          </a:r>
          <a:r>
            <a:rPr kumimoji="1" lang="ja-JP" altLang="ja-JP" sz="1100">
              <a:solidFill>
                <a:schemeClr val="dk1"/>
              </a:solidFill>
              <a:effectLst/>
              <a:latin typeface="+mn-lt"/>
              <a:ea typeface="+mn-ea"/>
              <a:cs typeface="+mn-cs"/>
            </a:rPr>
            <a:t>円低くなっている。</a:t>
          </a:r>
          <a:endParaRPr lang="ja-JP" altLang="ja-JP" sz="1400">
            <a:effectLst/>
          </a:endParaRPr>
        </a:p>
        <a:p>
          <a:r>
            <a:rPr lang="ja-JP" altLang="ja-JP" sz="1100">
              <a:solidFill>
                <a:schemeClr val="dk1"/>
              </a:solidFill>
              <a:effectLst/>
              <a:latin typeface="+mn-lt"/>
              <a:ea typeface="+mn-ea"/>
              <a:cs typeface="+mn-cs"/>
            </a:rPr>
            <a:t>　今後は</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公債費について道路整備や教育施設整備等に係る償還金の増加が見込まれることから</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将来の負担軽減に向け地方債発行を抑制していく必要がある。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茨城県大洗町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標準財政規模に対する財政調整基金残高については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年度は基金残高の大きな変化はないが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今後とも中長期的な見通しのもと積立てを行い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残高確保に努める。</a:t>
          </a:r>
          <a:endParaRPr lang="ja-JP" altLang="ja-JP" sz="1400">
            <a:effectLst/>
          </a:endParaRPr>
        </a:p>
        <a:p>
          <a:r>
            <a:rPr kumimoji="1" lang="ja-JP" altLang="ja-JP" sz="1100">
              <a:solidFill>
                <a:schemeClr val="dk1"/>
              </a:solidFill>
              <a:effectLst/>
              <a:latin typeface="+mn-lt"/>
              <a:ea typeface="+mn-ea"/>
              <a:cs typeface="+mn-cs"/>
            </a:rPr>
            <a:t>　実質収支額については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昨年度に</a:t>
          </a:r>
          <a:r>
            <a:rPr kumimoji="1" lang="ja-JP" altLang="en-US" sz="1100">
              <a:solidFill>
                <a:schemeClr val="dk1"/>
              </a:solidFill>
              <a:effectLst/>
              <a:latin typeface="+mn-lt"/>
              <a:ea typeface="+mn-ea"/>
              <a:cs typeface="+mn-cs"/>
            </a:rPr>
            <a:t>比</a:t>
          </a:r>
          <a:r>
            <a:rPr kumimoji="1" lang="ja-JP" altLang="ja-JP" sz="1100">
              <a:solidFill>
                <a:schemeClr val="dk1"/>
              </a:solidFill>
              <a:effectLst/>
              <a:latin typeface="+mn-lt"/>
              <a:ea typeface="+mn-ea"/>
              <a:cs typeface="+mn-cs"/>
            </a:rPr>
            <a:t>べ標準財政規模も</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したが、実質収支額が</a:t>
          </a:r>
          <a:r>
            <a:rPr kumimoji="1" lang="ja-JP" altLang="en-US" sz="1100">
              <a:solidFill>
                <a:schemeClr val="dk1"/>
              </a:solidFill>
              <a:effectLst/>
              <a:latin typeface="+mn-lt"/>
              <a:ea typeface="+mn-ea"/>
              <a:cs typeface="+mn-cs"/>
            </a:rPr>
            <a:t>１０８</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減少し</a:t>
          </a:r>
          <a:r>
            <a:rPr kumimoji="1" lang="ja-JP" altLang="ja-JP" sz="1100">
              <a:solidFill>
                <a:schemeClr val="dk1"/>
              </a:solidFill>
              <a:effectLst/>
              <a:latin typeface="+mn-lt"/>
              <a:ea typeface="+mn-ea"/>
              <a:cs typeface="+mn-cs"/>
            </a:rPr>
            <a:t>たため、</a:t>
          </a:r>
          <a:r>
            <a:rPr kumimoji="1" lang="ja-JP" altLang="en-US" sz="1100">
              <a:solidFill>
                <a:schemeClr val="dk1"/>
              </a:solidFill>
              <a:effectLst/>
              <a:latin typeface="+mn-lt"/>
              <a:ea typeface="+mn-ea"/>
              <a:cs typeface="+mn-cs"/>
            </a:rPr>
            <a:t>１．６８</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今後とも税収等の歳入確保に努め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健全な財政運営を図っていく。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茨城県大洗町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昨年度に引き続き</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全会計において黒字となっており連結実質赤字比率は算出されない状況であ</a:t>
          </a:r>
          <a:r>
            <a:rPr kumimoji="1" lang="ja-JP" altLang="en-US" sz="1100">
              <a:solidFill>
                <a:schemeClr val="dk1"/>
              </a:solidFill>
              <a:effectLst/>
              <a:latin typeface="+mn-lt"/>
              <a:ea typeface="+mn-ea"/>
              <a:cs typeface="+mn-cs"/>
            </a:rPr>
            <a:t>るが、</a:t>
          </a:r>
          <a:r>
            <a:rPr kumimoji="1" lang="ja-JP" altLang="ja-JP" sz="1100">
              <a:solidFill>
                <a:schemeClr val="dk1"/>
              </a:solidFill>
              <a:effectLst/>
              <a:latin typeface="+mn-lt"/>
              <a:ea typeface="+mn-ea"/>
              <a:cs typeface="+mn-cs"/>
            </a:rPr>
            <a:t>一般会計の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を主な要因として連結実質黒字額は</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今後についても</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一般会計ほか他会計においても健全な財政運営がなされるよう収支状況を注視していく必要がある。また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繰出金を支出している会計については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特に収入の確保を促し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増加傾向にある繰出金の抑制に努めていく必要がある。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90" zoomScaleNormal="9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83</v>
      </c>
      <c r="C2" s="182"/>
      <c r="D2" s="183"/>
    </row>
    <row r="3" spans="1:119" ht="18.75" customHeight="1" thickBot="1" x14ac:dyDescent="0.2">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10380391</v>
      </c>
      <c r="BO4" s="371"/>
      <c r="BP4" s="371"/>
      <c r="BQ4" s="371"/>
      <c r="BR4" s="371"/>
      <c r="BS4" s="371"/>
      <c r="BT4" s="371"/>
      <c r="BU4" s="372"/>
      <c r="BV4" s="370">
        <v>9894296</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13.3</v>
      </c>
      <c r="CU4" s="377"/>
      <c r="CV4" s="377"/>
      <c r="CW4" s="377"/>
      <c r="CX4" s="377"/>
      <c r="CY4" s="377"/>
      <c r="CZ4" s="377"/>
      <c r="DA4" s="378"/>
      <c r="DB4" s="376">
        <v>15</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95</v>
      </c>
      <c r="AN5" s="437"/>
      <c r="AO5" s="437"/>
      <c r="AP5" s="437"/>
      <c r="AQ5" s="437"/>
      <c r="AR5" s="437"/>
      <c r="AS5" s="437"/>
      <c r="AT5" s="438"/>
      <c r="AU5" s="439" t="s">
        <v>96</v>
      </c>
      <c r="AV5" s="440"/>
      <c r="AW5" s="440"/>
      <c r="AX5" s="440"/>
      <c r="AY5" s="441" t="s">
        <v>97</v>
      </c>
      <c r="AZ5" s="442"/>
      <c r="BA5" s="442"/>
      <c r="BB5" s="442"/>
      <c r="BC5" s="442"/>
      <c r="BD5" s="442"/>
      <c r="BE5" s="442"/>
      <c r="BF5" s="442"/>
      <c r="BG5" s="442"/>
      <c r="BH5" s="442"/>
      <c r="BI5" s="442"/>
      <c r="BJ5" s="442"/>
      <c r="BK5" s="442"/>
      <c r="BL5" s="442"/>
      <c r="BM5" s="443"/>
      <c r="BN5" s="407">
        <v>9726279</v>
      </c>
      <c r="BO5" s="408"/>
      <c r="BP5" s="408"/>
      <c r="BQ5" s="408"/>
      <c r="BR5" s="408"/>
      <c r="BS5" s="408"/>
      <c r="BT5" s="408"/>
      <c r="BU5" s="409"/>
      <c r="BV5" s="407">
        <v>9093383</v>
      </c>
      <c r="BW5" s="408"/>
      <c r="BX5" s="408"/>
      <c r="BY5" s="408"/>
      <c r="BZ5" s="408"/>
      <c r="CA5" s="408"/>
      <c r="CB5" s="408"/>
      <c r="CC5" s="409"/>
      <c r="CD5" s="410" t="s">
        <v>98</v>
      </c>
      <c r="CE5" s="411"/>
      <c r="CF5" s="411"/>
      <c r="CG5" s="411"/>
      <c r="CH5" s="411"/>
      <c r="CI5" s="411"/>
      <c r="CJ5" s="411"/>
      <c r="CK5" s="411"/>
      <c r="CL5" s="411"/>
      <c r="CM5" s="411"/>
      <c r="CN5" s="411"/>
      <c r="CO5" s="411"/>
      <c r="CP5" s="411"/>
      <c r="CQ5" s="411"/>
      <c r="CR5" s="411"/>
      <c r="CS5" s="412"/>
      <c r="CT5" s="404">
        <v>96.5</v>
      </c>
      <c r="CU5" s="405"/>
      <c r="CV5" s="405"/>
      <c r="CW5" s="405"/>
      <c r="CX5" s="405"/>
      <c r="CY5" s="405"/>
      <c r="CZ5" s="405"/>
      <c r="DA5" s="406"/>
      <c r="DB5" s="404">
        <v>90.2</v>
      </c>
      <c r="DC5" s="405"/>
      <c r="DD5" s="405"/>
      <c r="DE5" s="405"/>
      <c r="DF5" s="405"/>
      <c r="DG5" s="405"/>
      <c r="DH5" s="405"/>
      <c r="DI5" s="406"/>
    </row>
    <row r="6" spans="1:119" ht="18.75" customHeight="1" x14ac:dyDescent="0.15">
      <c r="A6" s="181"/>
      <c r="B6" s="413" t="s">
        <v>99</v>
      </c>
      <c r="C6" s="414"/>
      <c r="D6" s="414"/>
      <c r="E6" s="415"/>
      <c r="F6" s="415"/>
      <c r="G6" s="415"/>
      <c r="H6" s="415"/>
      <c r="I6" s="415"/>
      <c r="J6" s="415"/>
      <c r="K6" s="415"/>
      <c r="L6" s="415" t="s">
        <v>100</v>
      </c>
      <c r="M6" s="415"/>
      <c r="N6" s="415"/>
      <c r="O6" s="415"/>
      <c r="P6" s="415"/>
      <c r="Q6" s="415"/>
      <c r="R6" s="419"/>
      <c r="S6" s="419"/>
      <c r="T6" s="419"/>
      <c r="U6" s="419"/>
      <c r="V6" s="420"/>
      <c r="W6" s="423" t="s">
        <v>101</v>
      </c>
      <c r="X6" s="424"/>
      <c r="Y6" s="424"/>
      <c r="Z6" s="424"/>
      <c r="AA6" s="424"/>
      <c r="AB6" s="414"/>
      <c r="AC6" s="427" t="s">
        <v>102</v>
      </c>
      <c r="AD6" s="428"/>
      <c r="AE6" s="428"/>
      <c r="AF6" s="428"/>
      <c r="AG6" s="428"/>
      <c r="AH6" s="428"/>
      <c r="AI6" s="428"/>
      <c r="AJ6" s="428"/>
      <c r="AK6" s="428"/>
      <c r="AL6" s="429"/>
      <c r="AM6" s="436" t="s">
        <v>103</v>
      </c>
      <c r="AN6" s="437"/>
      <c r="AO6" s="437"/>
      <c r="AP6" s="437"/>
      <c r="AQ6" s="437"/>
      <c r="AR6" s="437"/>
      <c r="AS6" s="437"/>
      <c r="AT6" s="438"/>
      <c r="AU6" s="439" t="s">
        <v>96</v>
      </c>
      <c r="AV6" s="440"/>
      <c r="AW6" s="440"/>
      <c r="AX6" s="440"/>
      <c r="AY6" s="441" t="s">
        <v>104</v>
      </c>
      <c r="AZ6" s="442"/>
      <c r="BA6" s="442"/>
      <c r="BB6" s="442"/>
      <c r="BC6" s="442"/>
      <c r="BD6" s="442"/>
      <c r="BE6" s="442"/>
      <c r="BF6" s="442"/>
      <c r="BG6" s="442"/>
      <c r="BH6" s="442"/>
      <c r="BI6" s="442"/>
      <c r="BJ6" s="442"/>
      <c r="BK6" s="442"/>
      <c r="BL6" s="442"/>
      <c r="BM6" s="443"/>
      <c r="BN6" s="407">
        <v>654112</v>
      </c>
      <c r="BO6" s="408"/>
      <c r="BP6" s="408"/>
      <c r="BQ6" s="408"/>
      <c r="BR6" s="408"/>
      <c r="BS6" s="408"/>
      <c r="BT6" s="408"/>
      <c r="BU6" s="409"/>
      <c r="BV6" s="407">
        <v>800913</v>
      </c>
      <c r="BW6" s="408"/>
      <c r="BX6" s="408"/>
      <c r="BY6" s="408"/>
      <c r="BZ6" s="408"/>
      <c r="CA6" s="408"/>
      <c r="CB6" s="408"/>
      <c r="CC6" s="409"/>
      <c r="CD6" s="410" t="s">
        <v>105</v>
      </c>
      <c r="CE6" s="411"/>
      <c r="CF6" s="411"/>
      <c r="CG6" s="411"/>
      <c r="CH6" s="411"/>
      <c r="CI6" s="411"/>
      <c r="CJ6" s="411"/>
      <c r="CK6" s="411"/>
      <c r="CL6" s="411"/>
      <c r="CM6" s="411"/>
      <c r="CN6" s="411"/>
      <c r="CO6" s="411"/>
      <c r="CP6" s="411"/>
      <c r="CQ6" s="411"/>
      <c r="CR6" s="411"/>
      <c r="CS6" s="412"/>
      <c r="CT6" s="444">
        <v>98.5</v>
      </c>
      <c r="CU6" s="445"/>
      <c r="CV6" s="445"/>
      <c r="CW6" s="445"/>
      <c r="CX6" s="445"/>
      <c r="CY6" s="445"/>
      <c r="CZ6" s="445"/>
      <c r="DA6" s="446"/>
      <c r="DB6" s="444">
        <v>97</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106</v>
      </c>
      <c r="AN7" s="437"/>
      <c r="AO7" s="437"/>
      <c r="AP7" s="437"/>
      <c r="AQ7" s="437"/>
      <c r="AR7" s="437"/>
      <c r="AS7" s="437"/>
      <c r="AT7" s="438"/>
      <c r="AU7" s="439" t="s">
        <v>107</v>
      </c>
      <c r="AV7" s="440"/>
      <c r="AW7" s="440"/>
      <c r="AX7" s="440"/>
      <c r="AY7" s="441" t="s">
        <v>108</v>
      </c>
      <c r="AZ7" s="442"/>
      <c r="BA7" s="442"/>
      <c r="BB7" s="442"/>
      <c r="BC7" s="442"/>
      <c r="BD7" s="442"/>
      <c r="BE7" s="442"/>
      <c r="BF7" s="442"/>
      <c r="BG7" s="442"/>
      <c r="BH7" s="442"/>
      <c r="BI7" s="442"/>
      <c r="BJ7" s="442"/>
      <c r="BK7" s="442"/>
      <c r="BL7" s="442"/>
      <c r="BM7" s="443"/>
      <c r="BN7" s="407">
        <v>76315</v>
      </c>
      <c r="BO7" s="408"/>
      <c r="BP7" s="408"/>
      <c r="BQ7" s="408"/>
      <c r="BR7" s="408"/>
      <c r="BS7" s="408"/>
      <c r="BT7" s="408"/>
      <c r="BU7" s="409"/>
      <c r="BV7" s="407">
        <v>115575</v>
      </c>
      <c r="BW7" s="408"/>
      <c r="BX7" s="408"/>
      <c r="BY7" s="408"/>
      <c r="BZ7" s="408"/>
      <c r="CA7" s="408"/>
      <c r="CB7" s="408"/>
      <c r="CC7" s="409"/>
      <c r="CD7" s="410" t="s">
        <v>109</v>
      </c>
      <c r="CE7" s="411"/>
      <c r="CF7" s="411"/>
      <c r="CG7" s="411"/>
      <c r="CH7" s="411"/>
      <c r="CI7" s="411"/>
      <c r="CJ7" s="411"/>
      <c r="CK7" s="411"/>
      <c r="CL7" s="411"/>
      <c r="CM7" s="411"/>
      <c r="CN7" s="411"/>
      <c r="CO7" s="411"/>
      <c r="CP7" s="411"/>
      <c r="CQ7" s="411"/>
      <c r="CR7" s="411"/>
      <c r="CS7" s="412"/>
      <c r="CT7" s="407">
        <v>4346189</v>
      </c>
      <c r="CU7" s="408"/>
      <c r="CV7" s="408"/>
      <c r="CW7" s="408"/>
      <c r="CX7" s="408"/>
      <c r="CY7" s="408"/>
      <c r="CZ7" s="408"/>
      <c r="DA7" s="409"/>
      <c r="DB7" s="407">
        <v>4578900</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110</v>
      </c>
      <c r="AN8" s="437"/>
      <c r="AO8" s="437"/>
      <c r="AP8" s="437"/>
      <c r="AQ8" s="437"/>
      <c r="AR8" s="437"/>
      <c r="AS8" s="437"/>
      <c r="AT8" s="438"/>
      <c r="AU8" s="439" t="s">
        <v>111</v>
      </c>
      <c r="AV8" s="440"/>
      <c r="AW8" s="440"/>
      <c r="AX8" s="440"/>
      <c r="AY8" s="441" t="s">
        <v>112</v>
      </c>
      <c r="AZ8" s="442"/>
      <c r="BA8" s="442"/>
      <c r="BB8" s="442"/>
      <c r="BC8" s="442"/>
      <c r="BD8" s="442"/>
      <c r="BE8" s="442"/>
      <c r="BF8" s="442"/>
      <c r="BG8" s="442"/>
      <c r="BH8" s="442"/>
      <c r="BI8" s="442"/>
      <c r="BJ8" s="442"/>
      <c r="BK8" s="442"/>
      <c r="BL8" s="442"/>
      <c r="BM8" s="443"/>
      <c r="BN8" s="407">
        <v>577797</v>
      </c>
      <c r="BO8" s="408"/>
      <c r="BP8" s="408"/>
      <c r="BQ8" s="408"/>
      <c r="BR8" s="408"/>
      <c r="BS8" s="408"/>
      <c r="BT8" s="408"/>
      <c r="BU8" s="409"/>
      <c r="BV8" s="407">
        <v>685338</v>
      </c>
      <c r="BW8" s="408"/>
      <c r="BX8" s="408"/>
      <c r="BY8" s="408"/>
      <c r="BZ8" s="408"/>
      <c r="CA8" s="408"/>
      <c r="CB8" s="408"/>
      <c r="CC8" s="409"/>
      <c r="CD8" s="410" t="s">
        <v>113</v>
      </c>
      <c r="CE8" s="411"/>
      <c r="CF8" s="411"/>
      <c r="CG8" s="411"/>
      <c r="CH8" s="411"/>
      <c r="CI8" s="411"/>
      <c r="CJ8" s="411"/>
      <c r="CK8" s="411"/>
      <c r="CL8" s="411"/>
      <c r="CM8" s="411"/>
      <c r="CN8" s="411"/>
      <c r="CO8" s="411"/>
      <c r="CP8" s="411"/>
      <c r="CQ8" s="411"/>
      <c r="CR8" s="411"/>
      <c r="CS8" s="412"/>
      <c r="CT8" s="447">
        <v>0.68</v>
      </c>
      <c r="CU8" s="448"/>
      <c r="CV8" s="448"/>
      <c r="CW8" s="448"/>
      <c r="CX8" s="448"/>
      <c r="CY8" s="448"/>
      <c r="CZ8" s="448"/>
      <c r="DA8" s="449"/>
      <c r="DB8" s="447">
        <v>0.69</v>
      </c>
      <c r="DC8" s="448"/>
      <c r="DD8" s="448"/>
      <c r="DE8" s="448"/>
      <c r="DF8" s="448"/>
      <c r="DG8" s="448"/>
      <c r="DH8" s="448"/>
      <c r="DI8" s="449"/>
    </row>
    <row r="9" spans="1:119" ht="18.75" customHeight="1" thickBot="1" x14ac:dyDescent="0.2">
      <c r="A9" s="181"/>
      <c r="B9" s="401" t="s">
        <v>114</v>
      </c>
      <c r="C9" s="402"/>
      <c r="D9" s="402"/>
      <c r="E9" s="402"/>
      <c r="F9" s="402"/>
      <c r="G9" s="402"/>
      <c r="H9" s="402"/>
      <c r="I9" s="402"/>
      <c r="J9" s="402"/>
      <c r="K9" s="450"/>
      <c r="L9" s="451" t="s">
        <v>115</v>
      </c>
      <c r="M9" s="452"/>
      <c r="N9" s="452"/>
      <c r="O9" s="452"/>
      <c r="P9" s="452"/>
      <c r="Q9" s="453"/>
      <c r="R9" s="454">
        <v>15715</v>
      </c>
      <c r="S9" s="455"/>
      <c r="T9" s="455"/>
      <c r="U9" s="455"/>
      <c r="V9" s="456"/>
      <c r="W9" s="364" t="s">
        <v>116</v>
      </c>
      <c r="X9" s="365"/>
      <c r="Y9" s="365"/>
      <c r="Z9" s="365"/>
      <c r="AA9" s="365"/>
      <c r="AB9" s="365"/>
      <c r="AC9" s="365"/>
      <c r="AD9" s="365"/>
      <c r="AE9" s="365"/>
      <c r="AF9" s="365"/>
      <c r="AG9" s="365"/>
      <c r="AH9" s="365"/>
      <c r="AI9" s="365"/>
      <c r="AJ9" s="365"/>
      <c r="AK9" s="365"/>
      <c r="AL9" s="366"/>
      <c r="AM9" s="436" t="s">
        <v>117</v>
      </c>
      <c r="AN9" s="437"/>
      <c r="AO9" s="437"/>
      <c r="AP9" s="437"/>
      <c r="AQ9" s="437"/>
      <c r="AR9" s="437"/>
      <c r="AS9" s="437"/>
      <c r="AT9" s="438"/>
      <c r="AU9" s="439" t="s">
        <v>111</v>
      </c>
      <c r="AV9" s="440"/>
      <c r="AW9" s="440"/>
      <c r="AX9" s="440"/>
      <c r="AY9" s="441" t="s">
        <v>118</v>
      </c>
      <c r="AZ9" s="442"/>
      <c r="BA9" s="442"/>
      <c r="BB9" s="442"/>
      <c r="BC9" s="442"/>
      <c r="BD9" s="442"/>
      <c r="BE9" s="442"/>
      <c r="BF9" s="442"/>
      <c r="BG9" s="442"/>
      <c r="BH9" s="442"/>
      <c r="BI9" s="442"/>
      <c r="BJ9" s="442"/>
      <c r="BK9" s="442"/>
      <c r="BL9" s="442"/>
      <c r="BM9" s="443"/>
      <c r="BN9" s="407">
        <v>-107541</v>
      </c>
      <c r="BO9" s="408"/>
      <c r="BP9" s="408"/>
      <c r="BQ9" s="408"/>
      <c r="BR9" s="408"/>
      <c r="BS9" s="408"/>
      <c r="BT9" s="408"/>
      <c r="BU9" s="409"/>
      <c r="BV9" s="407">
        <v>211956</v>
      </c>
      <c r="BW9" s="408"/>
      <c r="BX9" s="408"/>
      <c r="BY9" s="408"/>
      <c r="BZ9" s="408"/>
      <c r="CA9" s="408"/>
      <c r="CB9" s="408"/>
      <c r="CC9" s="409"/>
      <c r="CD9" s="410" t="s">
        <v>119</v>
      </c>
      <c r="CE9" s="411"/>
      <c r="CF9" s="411"/>
      <c r="CG9" s="411"/>
      <c r="CH9" s="411"/>
      <c r="CI9" s="411"/>
      <c r="CJ9" s="411"/>
      <c r="CK9" s="411"/>
      <c r="CL9" s="411"/>
      <c r="CM9" s="411"/>
      <c r="CN9" s="411"/>
      <c r="CO9" s="411"/>
      <c r="CP9" s="411"/>
      <c r="CQ9" s="411"/>
      <c r="CR9" s="411"/>
      <c r="CS9" s="412"/>
      <c r="CT9" s="404">
        <v>12</v>
      </c>
      <c r="CU9" s="405"/>
      <c r="CV9" s="405"/>
      <c r="CW9" s="405"/>
      <c r="CX9" s="405"/>
      <c r="CY9" s="405"/>
      <c r="CZ9" s="405"/>
      <c r="DA9" s="406"/>
      <c r="DB9" s="404">
        <v>10.7</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120</v>
      </c>
      <c r="M10" s="437"/>
      <c r="N10" s="437"/>
      <c r="O10" s="437"/>
      <c r="P10" s="437"/>
      <c r="Q10" s="438"/>
      <c r="R10" s="458">
        <v>16886</v>
      </c>
      <c r="S10" s="459"/>
      <c r="T10" s="459"/>
      <c r="U10" s="459"/>
      <c r="V10" s="460"/>
      <c r="W10" s="395"/>
      <c r="X10" s="396"/>
      <c r="Y10" s="396"/>
      <c r="Z10" s="396"/>
      <c r="AA10" s="396"/>
      <c r="AB10" s="396"/>
      <c r="AC10" s="396"/>
      <c r="AD10" s="396"/>
      <c r="AE10" s="396"/>
      <c r="AF10" s="396"/>
      <c r="AG10" s="396"/>
      <c r="AH10" s="396"/>
      <c r="AI10" s="396"/>
      <c r="AJ10" s="396"/>
      <c r="AK10" s="396"/>
      <c r="AL10" s="399"/>
      <c r="AM10" s="436" t="s">
        <v>121</v>
      </c>
      <c r="AN10" s="437"/>
      <c r="AO10" s="437"/>
      <c r="AP10" s="437"/>
      <c r="AQ10" s="437"/>
      <c r="AR10" s="437"/>
      <c r="AS10" s="437"/>
      <c r="AT10" s="438"/>
      <c r="AU10" s="439" t="s">
        <v>111</v>
      </c>
      <c r="AV10" s="440"/>
      <c r="AW10" s="440"/>
      <c r="AX10" s="440"/>
      <c r="AY10" s="441" t="s">
        <v>122</v>
      </c>
      <c r="AZ10" s="442"/>
      <c r="BA10" s="442"/>
      <c r="BB10" s="442"/>
      <c r="BC10" s="442"/>
      <c r="BD10" s="442"/>
      <c r="BE10" s="442"/>
      <c r="BF10" s="442"/>
      <c r="BG10" s="442"/>
      <c r="BH10" s="442"/>
      <c r="BI10" s="442"/>
      <c r="BJ10" s="442"/>
      <c r="BK10" s="442"/>
      <c r="BL10" s="442"/>
      <c r="BM10" s="443"/>
      <c r="BN10" s="407">
        <v>4</v>
      </c>
      <c r="BO10" s="408"/>
      <c r="BP10" s="408"/>
      <c r="BQ10" s="408"/>
      <c r="BR10" s="408"/>
      <c r="BS10" s="408"/>
      <c r="BT10" s="408"/>
      <c r="BU10" s="409"/>
      <c r="BV10" s="407">
        <v>2</v>
      </c>
      <c r="BW10" s="408"/>
      <c r="BX10" s="408"/>
      <c r="BY10" s="408"/>
      <c r="BZ10" s="408"/>
      <c r="CA10" s="408"/>
      <c r="CB10" s="408"/>
      <c r="CC10" s="409"/>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124</v>
      </c>
      <c r="M11" s="462"/>
      <c r="N11" s="462"/>
      <c r="O11" s="462"/>
      <c r="P11" s="462"/>
      <c r="Q11" s="463"/>
      <c r="R11" s="464" t="s">
        <v>125</v>
      </c>
      <c r="S11" s="465"/>
      <c r="T11" s="465"/>
      <c r="U11" s="465"/>
      <c r="V11" s="466"/>
      <c r="W11" s="395"/>
      <c r="X11" s="396"/>
      <c r="Y11" s="396"/>
      <c r="Z11" s="396"/>
      <c r="AA11" s="396"/>
      <c r="AB11" s="396"/>
      <c r="AC11" s="396"/>
      <c r="AD11" s="396"/>
      <c r="AE11" s="396"/>
      <c r="AF11" s="396"/>
      <c r="AG11" s="396"/>
      <c r="AH11" s="396"/>
      <c r="AI11" s="396"/>
      <c r="AJ11" s="396"/>
      <c r="AK11" s="396"/>
      <c r="AL11" s="399"/>
      <c r="AM11" s="436" t="s">
        <v>126</v>
      </c>
      <c r="AN11" s="437"/>
      <c r="AO11" s="437"/>
      <c r="AP11" s="437"/>
      <c r="AQ11" s="437"/>
      <c r="AR11" s="437"/>
      <c r="AS11" s="437"/>
      <c r="AT11" s="438"/>
      <c r="AU11" s="439" t="s">
        <v>111</v>
      </c>
      <c r="AV11" s="440"/>
      <c r="AW11" s="440"/>
      <c r="AX11" s="440"/>
      <c r="AY11" s="441" t="s">
        <v>127</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128</v>
      </c>
      <c r="CE11" s="411"/>
      <c r="CF11" s="411"/>
      <c r="CG11" s="411"/>
      <c r="CH11" s="411"/>
      <c r="CI11" s="411"/>
      <c r="CJ11" s="411"/>
      <c r="CK11" s="411"/>
      <c r="CL11" s="411"/>
      <c r="CM11" s="411"/>
      <c r="CN11" s="411"/>
      <c r="CO11" s="411"/>
      <c r="CP11" s="411"/>
      <c r="CQ11" s="411"/>
      <c r="CR11" s="411"/>
      <c r="CS11" s="412"/>
      <c r="CT11" s="447" t="s">
        <v>129</v>
      </c>
      <c r="CU11" s="448"/>
      <c r="CV11" s="448"/>
      <c r="CW11" s="448"/>
      <c r="CX11" s="448"/>
      <c r="CY11" s="448"/>
      <c r="CZ11" s="448"/>
      <c r="DA11" s="449"/>
      <c r="DB11" s="447" t="s">
        <v>130</v>
      </c>
      <c r="DC11" s="448"/>
      <c r="DD11" s="448"/>
      <c r="DE11" s="448"/>
      <c r="DF11" s="448"/>
      <c r="DG11" s="448"/>
      <c r="DH11" s="448"/>
      <c r="DI11" s="449"/>
    </row>
    <row r="12" spans="1:119" ht="18.75" customHeight="1" x14ac:dyDescent="0.15">
      <c r="A12" s="181"/>
      <c r="B12" s="467" t="s">
        <v>131</v>
      </c>
      <c r="C12" s="468"/>
      <c r="D12" s="468"/>
      <c r="E12" s="468"/>
      <c r="F12" s="468"/>
      <c r="G12" s="468"/>
      <c r="H12" s="468"/>
      <c r="I12" s="468"/>
      <c r="J12" s="468"/>
      <c r="K12" s="469"/>
      <c r="L12" s="476" t="s">
        <v>132</v>
      </c>
      <c r="M12" s="477"/>
      <c r="N12" s="477"/>
      <c r="O12" s="477"/>
      <c r="P12" s="477"/>
      <c r="Q12" s="478"/>
      <c r="R12" s="479">
        <v>15932</v>
      </c>
      <c r="S12" s="480"/>
      <c r="T12" s="480"/>
      <c r="U12" s="480"/>
      <c r="V12" s="481"/>
      <c r="W12" s="482" t="s">
        <v>1</v>
      </c>
      <c r="X12" s="440"/>
      <c r="Y12" s="440"/>
      <c r="Z12" s="440"/>
      <c r="AA12" s="440"/>
      <c r="AB12" s="483"/>
      <c r="AC12" s="484" t="s">
        <v>133</v>
      </c>
      <c r="AD12" s="485"/>
      <c r="AE12" s="485"/>
      <c r="AF12" s="485"/>
      <c r="AG12" s="486"/>
      <c r="AH12" s="484" t="s">
        <v>134</v>
      </c>
      <c r="AI12" s="485"/>
      <c r="AJ12" s="485"/>
      <c r="AK12" s="485"/>
      <c r="AL12" s="487"/>
      <c r="AM12" s="436" t="s">
        <v>135</v>
      </c>
      <c r="AN12" s="437"/>
      <c r="AO12" s="437"/>
      <c r="AP12" s="437"/>
      <c r="AQ12" s="437"/>
      <c r="AR12" s="437"/>
      <c r="AS12" s="437"/>
      <c r="AT12" s="438"/>
      <c r="AU12" s="439" t="s">
        <v>111</v>
      </c>
      <c r="AV12" s="440"/>
      <c r="AW12" s="440"/>
      <c r="AX12" s="440"/>
      <c r="AY12" s="441" t="s">
        <v>136</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137</v>
      </c>
      <c r="CE12" s="411"/>
      <c r="CF12" s="411"/>
      <c r="CG12" s="411"/>
      <c r="CH12" s="411"/>
      <c r="CI12" s="411"/>
      <c r="CJ12" s="411"/>
      <c r="CK12" s="411"/>
      <c r="CL12" s="411"/>
      <c r="CM12" s="411"/>
      <c r="CN12" s="411"/>
      <c r="CO12" s="411"/>
      <c r="CP12" s="411"/>
      <c r="CQ12" s="411"/>
      <c r="CR12" s="411"/>
      <c r="CS12" s="412"/>
      <c r="CT12" s="447" t="s">
        <v>138</v>
      </c>
      <c r="CU12" s="448"/>
      <c r="CV12" s="448"/>
      <c r="CW12" s="448"/>
      <c r="CX12" s="448"/>
      <c r="CY12" s="448"/>
      <c r="CZ12" s="448"/>
      <c r="DA12" s="449"/>
      <c r="DB12" s="447" t="s">
        <v>139</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140</v>
      </c>
      <c r="N13" s="499"/>
      <c r="O13" s="499"/>
      <c r="P13" s="499"/>
      <c r="Q13" s="500"/>
      <c r="R13" s="491">
        <v>15032</v>
      </c>
      <c r="S13" s="492"/>
      <c r="T13" s="492"/>
      <c r="U13" s="492"/>
      <c r="V13" s="493"/>
      <c r="W13" s="423" t="s">
        <v>141</v>
      </c>
      <c r="X13" s="424"/>
      <c r="Y13" s="424"/>
      <c r="Z13" s="424"/>
      <c r="AA13" s="424"/>
      <c r="AB13" s="414"/>
      <c r="AC13" s="458">
        <v>440</v>
      </c>
      <c r="AD13" s="459"/>
      <c r="AE13" s="459"/>
      <c r="AF13" s="459"/>
      <c r="AG13" s="501"/>
      <c r="AH13" s="458">
        <v>527</v>
      </c>
      <c r="AI13" s="459"/>
      <c r="AJ13" s="459"/>
      <c r="AK13" s="459"/>
      <c r="AL13" s="460"/>
      <c r="AM13" s="436" t="s">
        <v>142</v>
      </c>
      <c r="AN13" s="437"/>
      <c r="AO13" s="437"/>
      <c r="AP13" s="437"/>
      <c r="AQ13" s="437"/>
      <c r="AR13" s="437"/>
      <c r="AS13" s="437"/>
      <c r="AT13" s="438"/>
      <c r="AU13" s="439" t="s">
        <v>143</v>
      </c>
      <c r="AV13" s="440"/>
      <c r="AW13" s="440"/>
      <c r="AX13" s="440"/>
      <c r="AY13" s="441" t="s">
        <v>144</v>
      </c>
      <c r="AZ13" s="442"/>
      <c r="BA13" s="442"/>
      <c r="BB13" s="442"/>
      <c r="BC13" s="442"/>
      <c r="BD13" s="442"/>
      <c r="BE13" s="442"/>
      <c r="BF13" s="442"/>
      <c r="BG13" s="442"/>
      <c r="BH13" s="442"/>
      <c r="BI13" s="442"/>
      <c r="BJ13" s="442"/>
      <c r="BK13" s="442"/>
      <c r="BL13" s="442"/>
      <c r="BM13" s="443"/>
      <c r="BN13" s="407">
        <v>-107537</v>
      </c>
      <c r="BO13" s="408"/>
      <c r="BP13" s="408"/>
      <c r="BQ13" s="408"/>
      <c r="BR13" s="408"/>
      <c r="BS13" s="408"/>
      <c r="BT13" s="408"/>
      <c r="BU13" s="409"/>
      <c r="BV13" s="407">
        <v>211958</v>
      </c>
      <c r="BW13" s="408"/>
      <c r="BX13" s="408"/>
      <c r="BY13" s="408"/>
      <c r="BZ13" s="408"/>
      <c r="CA13" s="408"/>
      <c r="CB13" s="408"/>
      <c r="CC13" s="409"/>
      <c r="CD13" s="410" t="s">
        <v>145</v>
      </c>
      <c r="CE13" s="411"/>
      <c r="CF13" s="411"/>
      <c r="CG13" s="411"/>
      <c r="CH13" s="411"/>
      <c r="CI13" s="411"/>
      <c r="CJ13" s="411"/>
      <c r="CK13" s="411"/>
      <c r="CL13" s="411"/>
      <c r="CM13" s="411"/>
      <c r="CN13" s="411"/>
      <c r="CO13" s="411"/>
      <c r="CP13" s="411"/>
      <c r="CQ13" s="411"/>
      <c r="CR13" s="411"/>
      <c r="CS13" s="412"/>
      <c r="CT13" s="404">
        <v>6.9</v>
      </c>
      <c r="CU13" s="405"/>
      <c r="CV13" s="405"/>
      <c r="CW13" s="405"/>
      <c r="CX13" s="405"/>
      <c r="CY13" s="405"/>
      <c r="CZ13" s="405"/>
      <c r="DA13" s="406"/>
      <c r="DB13" s="404">
        <v>6.4</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146</v>
      </c>
      <c r="M14" s="489"/>
      <c r="N14" s="489"/>
      <c r="O14" s="489"/>
      <c r="P14" s="489"/>
      <c r="Q14" s="490"/>
      <c r="R14" s="491">
        <v>16094</v>
      </c>
      <c r="S14" s="492"/>
      <c r="T14" s="492"/>
      <c r="U14" s="492"/>
      <c r="V14" s="493"/>
      <c r="W14" s="397"/>
      <c r="X14" s="398"/>
      <c r="Y14" s="398"/>
      <c r="Z14" s="398"/>
      <c r="AA14" s="398"/>
      <c r="AB14" s="387"/>
      <c r="AC14" s="494">
        <v>5.8</v>
      </c>
      <c r="AD14" s="495"/>
      <c r="AE14" s="495"/>
      <c r="AF14" s="495"/>
      <c r="AG14" s="496"/>
      <c r="AH14" s="494">
        <v>6.3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147</v>
      </c>
      <c r="CE14" s="503"/>
      <c r="CF14" s="503"/>
      <c r="CG14" s="503"/>
      <c r="CH14" s="503"/>
      <c r="CI14" s="503"/>
      <c r="CJ14" s="503"/>
      <c r="CK14" s="503"/>
      <c r="CL14" s="503"/>
      <c r="CM14" s="503"/>
      <c r="CN14" s="503"/>
      <c r="CO14" s="503"/>
      <c r="CP14" s="503"/>
      <c r="CQ14" s="503"/>
      <c r="CR14" s="503"/>
      <c r="CS14" s="504"/>
      <c r="CT14" s="505">
        <v>86.4</v>
      </c>
      <c r="CU14" s="506"/>
      <c r="CV14" s="506"/>
      <c r="CW14" s="506"/>
      <c r="CX14" s="506"/>
      <c r="CY14" s="506"/>
      <c r="CZ14" s="506"/>
      <c r="DA14" s="507"/>
      <c r="DB14" s="505">
        <v>82.9</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148</v>
      </c>
      <c r="N15" s="499"/>
      <c r="O15" s="499"/>
      <c r="P15" s="499"/>
      <c r="Q15" s="500"/>
      <c r="R15" s="491">
        <v>15298</v>
      </c>
      <c r="S15" s="492"/>
      <c r="T15" s="492"/>
      <c r="U15" s="492"/>
      <c r="V15" s="493"/>
      <c r="W15" s="423" t="s">
        <v>149</v>
      </c>
      <c r="X15" s="424"/>
      <c r="Y15" s="424"/>
      <c r="Z15" s="424"/>
      <c r="AA15" s="424"/>
      <c r="AB15" s="414"/>
      <c r="AC15" s="458">
        <v>1954</v>
      </c>
      <c r="AD15" s="459"/>
      <c r="AE15" s="459"/>
      <c r="AF15" s="459"/>
      <c r="AG15" s="501"/>
      <c r="AH15" s="458">
        <v>2203</v>
      </c>
      <c r="AI15" s="459"/>
      <c r="AJ15" s="459"/>
      <c r="AK15" s="459"/>
      <c r="AL15" s="460"/>
      <c r="AM15" s="436"/>
      <c r="AN15" s="437"/>
      <c r="AO15" s="437"/>
      <c r="AP15" s="437"/>
      <c r="AQ15" s="437"/>
      <c r="AR15" s="437"/>
      <c r="AS15" s="437"/>
      <c r="AT15" s="438"/>
      <c r="AU15" s="439"/>
      <c r="AV15" s="440"/>
      <c r="AW15" s="440"/>
      <c r="AX15" s="440"/>
      <c r="AY15" s="367" t="s">
        <v>150</v>
      </c>
      <c r="AZ15" s="368"/>
      <c r="BA15" s="368"/>
      <c r="BB15" s="368"/>
      <c r="BC15" s="368"/>
      <c r="BD15" s="368"/>
      <c r="BE15" s="368"/>
      <c r="BF15" s="368"/>
      <c r="BG15" s="368"/>
      <c r="BH15" s="368"/>
      <c r="BI15" s="368"/>
      <c r="BJ15" s="368"/>
      <c r="BK15" s="368"/>
      <c r="BL15" s="368"/>
      <c r="BM15" s="369"/>
      <c r="BN15" s="370">
        <v>2424987</v>
      </c>
      <c r="BO15" s="371"/>
      <c r="BP15" s="371"/>
      <c r="BQ15" s="371"/>
      <c r="BR15" s="371"/>
      <c r="BS15" s="371"/>
      <c r="BT15" s="371"/>
      <c r="BU15" s="372"/>
      <c r="BV15" s="370">
        <v>2359457</v>
      </c>
      <c r="BW15" s="371"/>
      <c r="BX15" s="371"/>
      <c r="BY15" s="371"/>
      <c r="BZ15" s="371"/>
      <c r="CA15" s="371"/>
      <c r="CB15" s="371"/>
      <c r="CC15" s="372"/>
      <c r="CD15" s="508" t="s">
        <v>151</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152</v>
      </c>
      <c r="M16" s="511"/>
      <c r="N16" s="511"/>
      <c r="O16" s="511"/>
      <c r="P16" s="511"/>
      <c r="Q16" s="512"/>
      <c r="R16" s="513" t="s">
        <v>153</v>
      </c>
      <c r="S16" s="514"/>
      <c r="T16" s="514"/>
      <c r="U16" s="514"/>
      <c r="V16" s="515"/>
      <c r="W16" s="397"/>
      <c r="X16" s="398"/>
      <c r="Y16" s="398"/>
      <c r="Z16" s="398"/>
      <c r="AA16" s="398"/>
      <c r="AB16" s="387"/>
      <c r="AC16" s="494">
        <v>25.9</v>
      </c>
      <c r="AD16" s="495"/>
      <c r="AE16" s="495"/>
      <c r="AF16" s="495"/>
      <c r="AG16" s="496"/>
      <c r="AH16" s="494">
        <v>26.4</v>
      </c>
      <c r="AI16" s="495"/>
      <c r="AJ16" s="495"/>
      <c r="AK16" s="495"/>
      <c r="AL16" s="497"/>
      <c r="AM16" s="436"/>
      <c r="AN16" s="437"/>
      <c r="AO16" s="437"/>
      <c r="AP16" s="437"/>
      <c r="AQ16" s="437"/>
      <c r="AR16" s="437"/>
      <c r="AS16" s="437"/>
      <c r="AT16" s="438"/>
      <c r="AU16" s="439"/>
      <c r="AV16" s="440"/>
      <c r="AW16" s="440"/>
      <c r="AX16" s="440"/>
      <c r="AY16" s="441" t="s">
        <v>154</v>
      </c>
      <c r="AZ16" s="442"/>
      <c r="BA16" s="442"/>
      <c r="BB16" s="442"/>
      <c r="BC16" s="442"/>
      <c r="BD16" s="442"/>
      <c r="BE16" s="442"/>
      <c r="BF16" s="442"/>
      <c r="BG16" s="442"/>
      <c r="BH16" s="442"/>
      <c r="BI16" s="442"/>
      <c r="BJ16" s="442"/>
      <c r="BK16" s="442"/>
      <c r="BL16" s="442"/>
      <c r="BM16" s="443"/>
      <c r="BN16" s="407">
        <v>3589877</v>
      </c>
      <c r="BO16" s="408"/>
      <c r="BP16" s="408"/>
      <c r="BQ16" s="408"/>
      <c r="BR16" s="408"/>
      <c r="BS16" s="408"/>
      <c r="BT16" s="408"/>
      <c r="BU16" s="409"/>
      <c r="BV16" s="407">
        <v>3588718</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155</v>
      </c>
      <c r="N17" s="519"/>
      <c r="O17" s="519"/>
      <c r="P17" s="519"/>
      <c r="Q17" s="520"/>
      <c r="R17" s="513" t="s">
        <v>156</v>
      </c>
      <c r="S17" s="514"/>
      <c r="T17" s="514"/>
      <c r="U17" s="514"/>
      <c r="V17" s="515"/>
      <c r="W17" s="423" t="s">
        <v>157</v>
      </c>
      <c r="X17" s="424"/>
      <c r="Y17" s="424"/>
      <c r="Z17" s="424"/>
      <c r="AA17" s="424"/>
      <c r="AB17" s="414"/>
      <c r="AC17" s="458">
        <v>5161</v>
      </c>
      <c r="AD17" s="459"/>
      <c r="AE17" s="459"/>
      <c r="AF17" s="459"/>
      <c r="AG17" s="501"/>
      <c r="AH17" s="458">
        <v>5610</v>
      </c>
      <c r="AI17" s="459"/>
      <c r="AJ17" s="459"/>
      <c r="AK17" s="459"/>
      <c r="AL17" s="460"/>
      <c r="AM17" s="436"/>
      <c r="AN17" s="437"/>
      <c r="AO17" s="437"/>
      <c r="AP17" s="437"/>
      <c r="AQ17" s="437"/>
      <c r="AR17" s="437"/>
      <c r="AS17" s="437"/>
      <c r="AT17" s="438"/>
      <c r="AU17" s="439"/>
      <c r="AV17" s="440"/>
      <c r="AW17" s="440"/>
      <c r="AX17" s="440"/>
      <c r="AY17" s="441" t="s">
        <v>158</v>
      </c>
      <c r="AZ17" s="442"/>
      <c r="BA17" s="442"/>
      <c r="BB17" s="442"/>
      <c r="BC17" s="442"/>
      <c r="BD17" s="442"/>
      <c r="BE17" s="442"/>
      <c r="BF17" s="442"/>
      <c r="BG17" s="442"/>
      <c r="BH17" s="442"/>
      <c r="BI17" s="442"/>
      <c r="BJ17" s="442"/>
      <c r="BK17" s="442"/>
      <c r="BL17" s="442"/>
      <c r="BM17" s="443"/>
      <c r="BN17" s="407">
        <v>3101854</v>
      </c>
      <c r="BO17" s="408"/>
      <c r="BP17" s="408"/>
      <c r="BQ17" s="408"/>
      <c r="BR17" s="408"/>
      <c r="BS17" s="408"/>
      <c r="BT17" s="408"/>
      <c r="BU17" s="409"/>
      <c r="BV17" s="407">
        <v>3011001</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159</v>
      </c>
      <c r="C18" s="450"/>
      <c r="D18" s="450"/>
      <c r="E18" s="530"/>
      <c r="F18" s="530"/>
      <c r="G18" s="530"/>
      <c r="H18" s="530"/>
      <c r="I18" s="530"/>
      <c r="J18" s="530"/>
      <c r="K18" s="530"/>
      <c r="L18" s="531">
        <v>23.89</v>
      </c>
      <c r="M18" s="531"/>
      <c r="N18" s="531"/>
      <c r="O18" s="531"/>
      <c r="P18" s="531"/>
      <c r="Q18" s="531"/>
      <c r="R18" s="532"/>
      <c r="S18" s="532"/>
      <c r="T18" s="532"/>
      <c r="U18" s="532"/>
      <c r="V18" s="533"/>
      <c r="W18" s="425"/>
      <c r="X18" s="426"/>
      <c r="Y18" s="426"/>
      <c r="Z18" s="426"/>
      <c r="AA18" s="426"/>
      <c r="AB18" s="417"/>
      <c r="AC18" s="534">
        <v>68.3</v>
      </c>
      <c r="AD18" s="535"/>
      <c r="AE18" s="535"/>
      <c r="AF18" s="535"/>
      <c r="AG18" s="536"/>
      <c r="AH18" s="534">
        <v>67.3</v>
      </c>
      <c r="AI18" s="535"/>
      <c r="AJ18" s="535"/>
      <c r="AK18" s="535"/>
      <c r="AL18" s="537"/>
      <c r="AM18" s="436"/>
      <c r="AN18" s="437"/>
      <c r="AO18" s="437"/>
      <c r="AP18" s="437"/>
      <c r="AQ18" s="437"/>
      <c r="AR18" s="437"/>
      <c r="AS18" s="437"/>
      <c r="AT18" s="438"/>
      <c r="AU18" s="439"/>
      <c r="AV18" s="440"/>
      <c r="AW18" s="440"/>
      <c r="AX18" s="440"/>
      <c r="AY18" s="441" t="s">
        <v>160</v>
      </c>
      <c r="AZ18" s="442"/>
      <c r="BA18" s="442"/>
      <c r="BB18" s="442"/>
      <c r="BC18" s="442"/>
      <c r="BD18" s="442"/>
      <c r="BE18" s="442"/>
      <c r="BF18" s="442"/>
      <c r="BG18" s="442"/>
      <c r="BH18" s="442"/>
      <c r="BI18" s="442"/>
      <c r="BJ18" s="442"/>
      <c r="BK18" s="442"/>
      <c r="BL18" s="442"/>
      <c r="BM18" s="443"/>
      <c r="BN18" s="407">
        <v>4378863</v>
      </c>
      <c r="BO18" s="408"/>
      <c r="BP18" s="408"/>
      <c r="BQ18" s="408"/>
      <c r="BR18" s="408"/>
      <c r="BS18" s="408"/>
      <c r="BT18" s="408"/>
      <c r="BU18" s="409"/>
      <c r="BV18" s="407">
        <v>4340171</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161</v>
      </c>
      <c r="C19" s="450"/>
      <c r="D19" s="450"/>
      <c r="E19" s="530"/>
      <c r="F19" s="530"/>
      <c r="G19" s="530"/>
      <c r="H19" s="530"/>
      <c r="I19" s="530"/>
      <c r="J19" s="530"/>
      <c r="K19" s="530"/>
      <c r="L19" s="538">
        <v>658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162</v>
      </c>
      <c r="AZ19" s="442"/>
      <c r="BA19" s="442"/>
      <c r="BB19" s="442"/>
      <c r="BC19" s="442"/>
      <c r="BD19" s="442"/>
      <c r="BE19" s="442"/>
      <c r="BF19" s="442"/>
      <c r="BG19" s="442"/>
      <c r="BH19" s="442"/>
      <c r="BI19" s="442"/>
      <c r="BJ19" s="442"/>
      <c r="BK19" s="442"/>
      <c r="BL19" s="442"/>
      <c r="BM19" s="443"/>
      <c r="BN19" s="407">
        <v>6434902</v>
      </c>
      <c r="BO19" s="408"/>
      <c r="BP19" s="408"/>
      <c r="BQ19" s="408"/>
      <c r="BR19" s="408"/>
      <c r="BS19" s="408"/>
      <c r="BT19" s="408"/>
      <c r="BU19" s="409"/>
      <c r="BV19" s="407">
        <v>6782864</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163</v>
      </c>
      <c r="C20" s="450"/>
      <c r="D20" s="450"/>
      <c r="E20" s="530"/>
      <c r="F20" s="530"/>
      <c r="G20" s="530"/>
      <c r="H20" s="530"/>
      <c r="I20" s="530"/>
      <c r="J20" s="530"/>
      <c r="K20" s="530"/>
      <c r="L20" s="538">
        <v>6596</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164</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165</v>
      </c>
      <c r="C22" s="551"/>
      <c r="D22" s="552"/>
      <c r="E22" s="419" t="s">
        <v>1</v>
      </c>
      <c r="F22" s="424"/>
      <c r="G22" s="424"/>
      <c r="H22" s="424"/>
      <c r="I22" s="424"/>
      <c r="J22" s="424"/>
      <c r="K22" s="414"/>
      <c r="L22" s="419" t="s">
        <v>166</v>
      </c>
      <c r="M22" s="424"/>
      <c r="N22" s="424"/>
      <c r="O22" s="424"/>
      <c r="P22" s="414"/>
      <c r="Q22" s="582" t="s">
        <v>167</v>
      </c>
      <c r="R22" s="583"/>
      <c r="S22" s="583"/>
      <c r="T22" s="583"/>
      <c r="U22" s="583"/>
      <c r="V22" s="584"/>
      <c r="W22" s="550" t="s">
        <v>168</v>
      </c>
      <c r="X22" s="551"/>
      <c r="Y22" s="552"/>
      <c r="Z22" s="419" t="s">
        <v>1</v>
      </c>
      <c r="AA22" s="424"/>
      <c r="AB22" s="424"/>
      <c r="AC22" s="424"/>
      <c r="AD22" s="424"/>
      <c r="AE22" s="424"/>
      <c r="AF22" s="424"/>
      <c r="AG22" s="414"/>
      <c r="AH22" s="588" t="s">
        <v>169</v>
      </c>
      <c r="AI22" s="424"/>
      <c r="AJ22" s="424"/>
      <c r="AK22" s="424"/>
      <c r="AL22" s="414"/>
      <c r="AM22" s="588" t="s">
        <v>170</v>
      </c>
      <c r="AN22" s="589"/>
      <c r="AO22" s="589"/>
      <c r="AP22" s="589"/>
      <c r="AQ22" s="589"/>
      <c r="AR22" s="590"/>
      <c r="AS22" s="582" t="s">
        <v>167</v>
      </c>
      <c r="AT22" s="583"/>
      <c r="AU22" s="583"/>
      <c r="AV22" s="583"/>
      <c r="AW22" s="583"/>
      <c r="AX22" s="594"/>
      <c r="AY22" s="367" t="s">
        <v>171</v>
      </c>
      <c r="AZ22" s="368"/>
      <c r="BA22" s="368"/>
      <c r="BB22" s="368"/>
      <c r="BC22" s="368"/>
      <c r="BD22" s="368"/>
      <c r="BE22" s="368"/>
      <c r="BF22" s="368"/>
      <c r="BG22" s="368"/>
      <c r="BH22" s="368"/>
      <c r="BI22" s="368"/>
      <c r="BJ22" s="368"/>
      <c r="BK22" s="368"/>
      <c r="BL22" s="368"/>
      <c r="BM22" s="369"/>
      <c r="BN22" s="370">
        <v>9572275</v>
      </c>
      <c r="BO22" s="371"/>
      <c r="BP22" s="371"/>
      <c r="BQ22" s="371"/>
      <c r="BR22" s="371"/>
      <c r="BS22" s="371"/>
      <c r="BT22" s="371"/>
      <c r="BU22" s="372"/>
      <c r="BV22" s="370">
        <v>9675511</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172</v>
      </c>
      <c r="AZ23" s="442"/>
      <c r="BA23" s="442"/>
      <c r="BB23" s="442"/>
      <c r="BC23" s="442"/>
      <c r="BD23" s="442"/>
      <c r="BE23" s="442"/>
      <c r="BF23" s="442"/>
      <c r="BG23" s="442"/>
      <c r="BH23" s="442"/>
      <c r="BI23" s="442"/>
      <c r="BJ23" s="442"/>
      <c r="BK23" s="442"/>
      <c r="BL23" s="442"/>
      <c r="BM23" s="443"/>
      <c r="BN23" s="407">
        <v>7520521</v>
      </c>
      <c r="BO23" s="408"/>
      <c r="BP23" s="408"/>
      <c r="BQ23" s="408"/>
      <c r="BR23" s="408"/>
      <c r="BS23" s="408"/>
      <c r="BT23" s="408"/>
      <c r="BU23" s="409"/>
      <c r="BV23" s="407">
        <v>7596871</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173</v>
      </c>
      <c r="F24" s="437"/>
      <c r="G24" s="437"/>
      <c r="H24" s="437"/>
      <c r="I24" s="437"/>
      <c r="J24" s="437"/>
      <c r="K24" s="438"/>
      <c r="L24" s="458">
        <v>1</v>
      </c>
      <c r="M24" s="459"/>
      <c r="N24" s="459"/>
      <c r="O24" s="459"/>
      <c r="P24" s="501"/>
      <c r="Q24" s="458">
        <v>8210</v>
      </c>
      <c r="R24" s="459"/>
      <c r="S24" s="459"/>
      <c r="T24" s="459"/>
      <c r="U24" s="459"/>
      <c r="V24" s="501"/>
      <c r="W24" s="553"/>
      <c r="X24" s="554"/>
      <c r="Y24" s="555"/>
      <c r="Z24" s="457" t="s">
        <v>174</v>
      </c>
      <c r="AA24" s="437"/>
      <c r="AB24" s="437"/>
      <c r="AC24" s="437"/>
      <c r="AD24" s="437"/>
      <c r="AE24" s="437"/>
      <c r="AF24" s="437"/>
      <c r="AG24" s="438"/>
      <c r="AH24" s="458">
        <v>204</v>
      </c>
      <c r="AI24" s="459"/>
      <c r="AJ24" s="459"/>
      <c r="AK24" s="459"/>
      <c r="AL24" s="501"/>
      <c r="AM24" s="458">
        <v>600372</v>
      </c>
      <c r="AN24" s="459"/>
      <c r="AO24" s="459"/>
      <c r="AP24" s="459"/>
      <c r="AQ24" s="459"/>
      <c r="AR24" s="501"/>
      <c r="AS24" s="458">
        <v>2943</v>
      </c>
      <c r="AT24" s="459"/>
      <c r="AU24" s="459"/>
      <c r="AV24" s="459"/>
      <c r="AW24" s="459"/>
      <c r="AX24" s="460"/>
      <c r="AY24" s="523" t="s">
        <v>175</v>
      </c>
      <c r="AZ24" s="524"/>
      <c r="BA24" s="524"/>
      <c r="BB24" s="524"/>
      <c r="BC24" s="524"/>
      <c r="BD24" s="524"/>
      <c r="BE24" s="524"/>
      <c r="BF24" s="524"/>
      <c r="BG24" s="524"/>
      <c r="BH24" s="524"/>
      <c r="BI24" s="524"/>
      <c r="BJ24" s="524"/>
      <c r="BK24" s="524"/>
      <c r="BL24" s="524"/>
      <c r="BM24" s="525"/>
      <c r="BN24" s="407">
        <v>5865548</v>
      </c>
      <c r="BO24" s="408"/>
      <c r="BP24" s="408"/>
      <c r="BQ24" s="408"/>
      <c r="BR24" s="408"/>
      <c r="BS24" s="408"/>
      <c r="BT24" s="408"/>
      <c r="BU24" s="409"/>
      <c r="BV24" s="407">
        <v>5703720</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176</v>
      </c>
      <c r="F25" s="437"/>
      <c r="G25" s="437"/>
      <c r="H25" s="437"/>
      <c r="I25" s="437"/>
      <c r="J25" s="437"/>
      <c r="K25" s="438"/>
      <c r="L25" s="458">
        <v>1</v>
      </c>
      <c r="M25" s="459"/>
      <c r="N25" s="459"/>
      <c r="O25" s="459"/>
      <c r="P25" s="501"/>
      <c r="Q25" s="458">
        <v>6320</v>
      </c>
      <c r="R25" s="459"/>
      <c r="S25" s="459"/>
      <c r="T25" s="459"/>
      <c r="U25" s="459"/>
      <c r="V25" s="501"/>
      <c r="W25" s="553"/>
      <c r="X25" s="554"/>
      <c r="Y25" s="555"/>
      <c r="Z25" s="457" t="s">
        <v>177</v>
      </c>
      <c r="AA25" s="437"/>
      <c r="AB25" s="437"/>
      <c r="AC25" s="437"/>
      <c r="AD25" s="437"/>
      <c r="AE25" s="437"/>
      <c r="AF25" s="437"/>
      <c r="AG25" s="438"/>
      <c r="AH25" s="458">
        <v>46</v>
      </c>
      <c r="AI25" s="459"/>
      <c r="AJ25" s="459"/>
      <c r="AK25" s="459"/>
      <c r="AL25" s="501"/>
      <c r="AM25" s="458">
        <v>129030</v>
      </c>
      <c r="AN25" s="459"/>
      <c r="AO25" s="459"/>
      <c r="AP25" s="459"/>
      <c r="AQ25" s="459"/>
      <c r="AR25" s="501"/>
      <c r="AS25" s="458">
        <v>2805</v>
      </c>
      <c r="AT25" s="459"/>
      <c r="AU25" s="459"/>
      <c r="AV25" s="459"/>
      <c r="AW25" s="459"/>
      <c r="AX25" s="460"/>
      <c r="AY25" s="367" t="s">
        <v>178</v>
      </c>
      <c r="AZ25" s="368"/>
      <c r="BA25" s="368"/>
      <c r="BB25" s="368"/>
      <c r="BC25" s="368"/>
      <c r="BD25" s="368"/>
      <c r="BE25" s="368"/>
      <c r="BF25" s="368"/>
      <c r="BG25" s="368"/>
      <c r="BH25" s="368"/>
      <c r="BI25" s="368"/>
      <c r="BJ25" s="368"/>
      <c r="BK25" s="368"/>
      <c r="BL25" s="368"/>
      <c r="BM25" s="369"/>
      <c r="BN25" s="370">
        <v>185207</v>
      </c>
      <c r="BO25" s="371"/>
      <c r="BP25" s="371"/>
      <c r="BQ25" s="371"/>
      <c r="BR25" s="371"/>
      <c r="BS25" s="371"/>
      <c r="BT25" s="371"/>
      <c r="BU25" s="372"/>
      <c r="BV25" s="370">
        <v>49178</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179</v>
      </c>
      <c r="F26" s="437"/>
      <c r="G26" s="437"/>
      <c r="H26" s="437"/>
      <c r="I26" s="437"/>
      <c r="J26" s="437"/>
      <c r="K26" s="438"/>
      <c r="L26" s="458">
        <v>1</v>
      </c>
      <c r="M26" s="459"/>
      <c r="N26" s="459"/>
      <c r="O26" s="459"/>
      <c r="P26" s="501"/>
      <c r="Q26" s="458">
        <v>5580</v>
      </c>
      <c r="R26" s="459"/>
      <c r="S26" s="459"/>
      <c r="T26" s="459"/>
      <c r="U26" s="459"/>
      <c r="V26" s="501"/>
      <c r="W26" s="553"/>
      <c r="X26" s="554"/>
      <c r="Y26" s="555"/>
      <c r="Z26" s="457" t="s">
        <v>180</v>
      </c>
      <c r="AA26" s="559"/>
      <c r="AB26" s="559"/>
      <c r="AC26" s="559"/>
      <c r="AD26" s="559"/>
      <c r="AE26" s="559"/>
      <c r="AF26" s="559"/>
      <c r="AG26" s="560"/>
      <c r="AH26" s="458" t="s">
        <v>129</v>
      </c>
      <c r="AI26" s="459"/>
      <c r="AJ26" s="459"/>
      <c r="AK26" s="459"/>
      <c r="AL26" s="501"/>
      <c r="AM26" s="458" t="s">
        <v>129</v>
      </c>
      <c r="AN26" s="459"/>
      <c r="AO26" s="459"/>
      <c r="AP26" s="459"/>
      <c r="AQ26" s="459"/>
      <c r="AR26" s="501"/>
      <c r="AS26" s="458" t="s">
        <v>139</v>
      </c>
      <c r="AT26" s="459"/>
      <c r="AU26" s="459"/>
      <c r="AV26" s="459"/>
      <c r="AW26" s="459"/>
      <c r="AX26" s="460"/>
      <c r="AY26" s="410" t="s">
        <v>181</v>
      </c>
      <c r="AZ26" s="411"/>
      <c r="BA26" s="411"/>
      <c r="BB26" s="411"/>
      <c r="BC26" s="411"/>
      <c r="BD26" s="411"/>
      <c r="BE26" s="411"/>
      <c r="BF26" s="411"/>
      <c r="BG26" s="411"/>
      <c r="BH26" s="411"/>
      <c r="BI26" s="411"/>
      <c r="BJ26" s="411"/>
      <c r="BK26" s="411"/>
      <c r="BL26" s="411"/>
      <c r="BM26" s="412"/>
      <c r="BN26" s="407" t="s">
        <v>130</v>
      </c>
      <c r="BO26" s="408"/>
      <c r="BP26" s="408"/>
      <c r="BQ26" s="408"/>
      <c r="BR26" s="408"/>
      <c r="BS26" s="408"/>
      <c r="BT26" s="408"/>
      <c r="BU26" s="409"/>
      <c r="BV26" s="407" t="s">
        <v>139</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182</v>
      </c>
      <c r="F27" s="437"/>
      <c r="G27" s="437"/>
      <c r="H27" s="437"/>
      <c r="I27" s="437"/>
      <c r="J27" s="437"/>
      <c r="K27" s="438"/>
      <c r="L27" s="458">
        <v>1</v>
      </c>
      <c r="M27" s="459"/>
      <c r="N27" s="459"/>
      <c r="O27" s="459"/>
      <c r="P27" s="501"/>
      <c r="Q27" s="458">
        <v>3430</v>
      </c>
      <c r="R27" s="459"/>
      <c r="S27" s="459"/>
      <c r="T27" s="459"/>
      <c r="U27" s="459"/>
      <c r="V27" s="501"/>
      <c r="W27" s="553"/>
      <c r="X27" s="554"/>
      <c r="Y27" s="555"/>
      <c r="Z27" s="457" t="s">
        <v>183</v>
      </c>
      <c r="AA27" s="437"/>
      <c r="AB27" s="437"/>
      <c r="AC27" s="437"/>
      <c r="AD27" s="437"/>
      <c r="AE27" s="437"/>
      <c r="AF27" s="437"/>
      <c r="AG27" s="438"/>
      <c r="AH27" s="458">
        <v>2</v>
      </c>
      <c r="AI27" s="459"/>
      <c r="AJ27" s="459"/>
      <c r="AK27" s="459"/>
      <c r="AL27" s="501"/>
      <c r="AM27" s="458" t="s">
        <v>184</v>
      </c>
      <c r="AN27" s="459"/>
      <c r="AO27" s="459"/>
      <c r="AP27" s="459"/>
      <c r="AQ27" s="459"/>
      <c r="AR27" s="501"/>
      <c r="AS27" s="458" t="s">
        <v>184</v>
      </c>
      <c r="AT27" s="459"/>
      <c r="AU27" s="459"/>
      <c r="AV27" s="459"/>
      <c r="AW27" s="459"/>
      <c r="AX27" s="460"/>
      <c r="AY27" s="502" t="s">
        <v>185</v>
      </c>
      <c r="AZ27" s="503"/>
      <c r="BA27" s="503"/>
      <c r="BB27" s="503"/>
      <c r="BC27" s="503"/>
      <c r="BD27" s="503"/>
      <c r="BE27" s="503"/>
      <c r="BF27" s="503"/>
      <c r="BG27" s="503"/>
      <c r="BH27" s="503"/>
      <c r="BI27" s="503"/>
      <c r="BJ27" s="503"/>
      <c r="BK27" s="503"/>
      <c r="BL27" s="503"/>
      <c r="BM27" s="504"/>
      <c r="BN27" s="526">
        <v>192103</v>
      </c>
      <c r="BO27" s="527"/>
      <c r="BP27" s="527"/>
      <c r="BQ27" s="527"/>
      <c r="BR27" s="527"/>
      <c r="BS27" s="527"/>
      <c r="BT27" s="527"/>
      <c r="BU27" s="528"/>
      <c r="BV27" s="526">
        <v>192102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186</v>
      </c>
      <c r="F28" s="437"/>
      <c r="G28" s="437"/>
      <c r="H28" s="437"/>
      <c r="I28" s="437"/>
      <c r="J28" s="437"/>
      <c r="K28" s="438"/>
      <c r="L28" s="458">
        <v>1</v>
      </c>
      <c r="M28" s="459"/>
      <c r="N28" s="459"/>
      <c r="O28" s="459"/>
      <c r="P28" s="501"/>
      <c r="Q28" s="458">
        <v>3000</v>
      </c>
      <c r="R28" s="459"/>
      <c r="S28" s="459"/>
      <c r="T28" s="459"/>
      <c r="U28" s="459"/>
      <c r="V28" s="501"/>
      <c r="W28" s="553"/>
      <c r="X28" s="554"/>
      <c r="Y28" s="555"/>
      <c r="Z28" s="457" t="s">
        <v>187</v>
      </c>
      <c r="AA28" s="437"/>
      <c r="AB28" s="437"/>
      <c r="AC28" s="437"/>
      <c r="AD28" s="437"/>
      <c r="AE28" s="437"/>
      <c r="AF28" s="437"/>
      <c r="AG28" s="438"/>
      <c r="AH28" s="458" t="s">
        <v>129</v>
      </c>
      <c r="AI28" s="459"/>
      <c r="AJ28" s="459"/>
      <c r="AK28" s="459"/>
      <c r="AL28" s="501"/>
      <c r="AM28" s="458" t="s">
        <v>129</v>
      </c>
      <c r="AN28" s="459"/>
      <c r="AO28" s="459"/>
      <c r="AP28" s="459"/>
      <c r="AQ28" s="459"/>
      <c r="AR28" s="501"/>
      <c r="AS28" s="458" t="s">
        <v>129</v>
      </c>
      <c r="AT28" s="459"/>
      <c r="AU28" s="459"/>
      <c r="AV28" s="459"/>
      <c r="AW28" s="459"/>
      <c r="AX28" s="460"/>
      <c r="AY28" s="561" t="s">
        <v>188</v>
      </c>
      <c r="AZ28" s="562"/>
      <c r="BA28" s="562"/>
      <c r="BB28" s="563"/>
      <c r="BC28" s="367" t="s">
        <v>50</v>
      </c>
      <c r="BD28" s="368"/>
      <c r="BE28" s="368"/>
      <c r="BF28" s="368"/>
      <c r="BG28" s="368"/>
      <c r="BH28" s="368"/>
      <c r="BI28" s="368"/>
      <c r="BJ28" s="368"/>
      <c r="BK28" s="368"/>
      <c r="BL28" s="368"/>
      <c r="BM28" s="369"/>
      <c r="BN28" s="370">
        <v>469502</v>
      </c>
      <c r="BO28" s="371"/>
      <c r="BP28" s="371"/>
      <c r="BQ28" s="371"/>
      <c r="BR28" s="371"/>
      <c r="BS28" s="371"/>
      <c r="BT28" s="371"/>
      <c r="BU28" s="372"/>
      <c r="BV28" s="370">
        <v>469498</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189</v>
      </c>
      <c r="F29" s="437"/>
      <c r="G29" s="437"/>
      <c r="H29" s="437"/>
      <c r="I29" s="437"/>
      <c r="J29" s="437"/>
      <c r="K29" s="438"/>
      <c r="L29" s="458">
        <v>10</v>
      </c>
      <c r="M29" s="459"/>
      <c r="N29" s="459"/>
      <c r="O29" s="459"/>
      <c r="P29" s="501"/>
      <c r="Q29" s="458">
        <v>2750</v>
      </c>
      <c r="R29" s="459"/>
      <c r="S29" s="459"/>
      <c r="T29" s="459"/>
      <c r="U29" s="459"/>
      <c r="V29" s="501"/>
      <c r="W29" s="556"/>
      <c r="X29" s="557"/>
      <c r="Y29" s="558"/>
      <c r="Z29" s="457" t="s">
        <v>190</v>
      </c>
      <c r="AA29" s="437"/>
      <c r="AB29" s="437"/>
      <c r="AC29" s="437"/>
      <c r="AD29" s="437"/>
      <c r="AE29" s="437"/>
      <c r="AF29" s="437"/>
      <c r="AG29" s="438"/>
      <c r="AH29" s="458">
        <v>206</v>
      </c>
      <c r="AI29" s="459"/>
      <c r="AJ29" s="459"/>
      <c r="AK29" s="459"/>
      <c r="AL29" s="501"/>
      <c r="AM29" s="458">
        <v>605584</v>
      </c>
      <c r="AN29" s="459"/>
      <c r="AO29" s="459"/>
      <c r="AP29" s="459"/>
      <c r="AQ29" s="459"/>
      <c r="AR29" s="501"/>
      <c r="AS29" s="458">
        <v>2940</v>
      </c>
      <c r="AT29" s="459"/>
      <c r="AU29" s="459"/>
      <c r="AV29" s="459"/>
      <c r="AW29" s="459"/>
      <c r="AX29" s="460"/>
      <c r="AY29" s="564"/>
      <c r="AZ29" s="565"/>
      <c r="BA29" s="565"/>
      <c r="BB29" s="566"/>
      <c r="BC29" s="441" t="s">
        <v>191</v>
      </c>
      <c r="BD29" s="442"/>
      <c r="BE29" s="442"/>
      <c r="BF29" s="442"/>
      <c r="BG29" s="442"/>
      <c r="BH29" s="442"/>
      <c r="BI29" s="442"/>
      <c r="BJ29" s="442"/>
      <c r="BK29" s="442"/>
      <c r="BL29" s="442"/>
      <c r="BM29" s="443"/>
      <c r="BN29" s="407">
        <v>206715</v>
      </c>
      <c r="BO29" s="408"/>
      <c r="BP29" s="408"/>
      <c r="BQ29" s="408"/>
      <c r="BR29" s="408"/>
      <c r="BS29" s="408"/>
      <c r="BT29" s="408"/>
      <c r="BU29" s="409"/>
      <c r="BV29" s="407">
        <v>206713</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192</v>
      </c>
      <c r="X30" s="575"/>
      <c r="Y30" s="575"/>
      <c r="Z30" s="575"/>
      <c r="AA30" s="575"/>
      <c r="AB30" s="575"/>
      <c r="AC30" s="575"/>
      <c r="AD30" s="575"/>
      <c r="AE30" s="575"/>
      <c r="AF30" s="575"/>
      <c r="AG30" s="576"/>
      <c r="AH30" s="534">
        <v>96.4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903121</v>
      </c>
      <c r="BO30" s="527"/>
      <c r="BP30" s="527"/>
      <c r="BQ30" s="527"/>
      <c r="BR30" s="527"/>
      <c r="BS30" s="527"/>
      <c r="BT30" s="527"/>
      <c r="BU30" s="528"/>
      <c r="BV30" s="526">
        <v>664427</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193</v>
      </c>
      <c r="D32" s="570"/>
      <c r="E32" s="570"/>
      <c r="F32" s="570"/>
      <c r="G32" s="570"/>
      <c r="H32" s="570"/>
      <c r="I32" s="570"/>
      <c r="J32" s="570"/>
      <c r="K32" s="570"/>
      <c r="L32" s="570"/>
      <c r="M32" s="570"/>
      <c r="N32" s="570"/>
      <c r="O32" s="570"/>
      <c r="P32" s="570"/>
      <c r="Q32" s="570"/>
      <c r="R32" s="570"/>
      <c r="S32" s="570"/>
      <c r="U32" s="411" t="s">
        <v>194</v>
      </c>
      <c r="V32" s="411"/>
      <c r="W32" s="411"/>
      <c r="X32" s="411"/>
      <c r="Y32" s="411"/>
      <c r="Z32" s="411"/>
      <c r="AA32" s="411"/>
      <c r="AB32" s="411"/>
      <c r="AC32" s="411"/>
      <c r="AD32" s="411"/>
      <c r="AE32" s="411"/>
      <c r="AF32" s="411"/>
      <c r="AG32" s="411"/>
      <c r="AH32" s="411"/>
      <c r="AI32" s="411"/>
      <c r="AJ32" s="411"/>
      <c r="AK32" s="411"/>
      <c r="AM32" s="411" t="s">
        <v>195</v>
      </c>
      <c r="AN32" s="411"/>
      <c r="AO32" s="411"/>
      <c r="AP32" s="411"/>
      <c r="AQ32" s="411"/>
      <c r="AR32" s="411"/>
      <c r="AS32" s="411"/>
      <c r="AT32" s="411"/>
      <c r="AU32" s="411"/>
      <c r="AV32" s="411"/>
      <c r="AW32" s="411"/>
      <c r="AX32" s="411"/>
      <c r="AY32" s="411"/>
      <c r="AZ32" s="411"/>
      <c r="BA32" s="411"/>
      <c r="BB32" s="411"/>
      <c r="BC32" s="411"/>
      <c r="BE32" s="411" t="s">
        <v>196</v>
      </c>
      <c r="BF32" s="411"/>
      <c r="BG32" s="411"/>
      <c r="BH32" s="411"/>
      <c r="BI32" s="411"/>
      <c r="BJ32" s="411"/>
      <c r="BK32" s="411"/>
      <c r="BL32" s="411"/>
      <c r="BM32" s="411"/>
      <c r="BN32" s="411"/>
      <c r="BO32" s="411"/>
      <c r="BP32" s="411"/>
      <c r="BQ32" s="411"/>
      <c r="BR32" s="411"/>
      <c r="BS32" s="411"/>
      <c r="BT32" s="411"/>
      <c r="BU32" s="411"/>
      <c r="BW32" s="411" t="s">
        <v>197</v>
      </c>
      <c r="BX32" s="411"/>
      <c r="BY32" s="411"/>
      <c r="BZ32" s="411"/>
      <c r="CA32" s="411"/>
      <c r="CB32" s="411"/>
      <c r="CC32" s="411"/>
      <c r="CD32" s="411"/>
      <c r="CE32" s="411"/>
      <c r="CF32" s="411"/>
      <c r="CG32" s="411"/>
      <c r="CH32" s="411"/>
      <c r="CI32" s="411"/>
      <c r="CJ32" s="411"/>
      <c r="CK32" s="411"/>
      <c r="CL32" s="411"/>
      <c r="CM32" s="411"/>
      <c r="CO32" s="411" t="s">
        <v>198</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199</v>
      </c>
      <c r="D33" s="431"/>
      <c r="E33" s="396" t="s">
        <v>200</v>
      </c>
      <c r="F33" s="396"/>
      <c r="G33" s="396"/>
      <c r="H33" s="396"/>
      <c r="I33" s="396"/>
      <c r="J33" s="396"/>
      <c r="K33" s="396"/>
      <c r="L33" s="396"/>
      <c r="M33" s="396"/>
      <c r="N33" s="396"/>
      <c r="O33" s="396"/>
      <c r="P33" s="396"/>
      <c r="Q33" s="396"/>
      <c r="R33" s="396"/>
      <c r="S33" s="396"/>
      <c r="T33" s="206"/>
      <c r="U33" s="431" t="s">
        <v>201</v>
      </c>
      <c r="V33" s="431"/>
      <c r="W33" s="396" t="s">
        <v>202</v>
      </c>
      <c r="X33" s="396"/>
      <c r="Y33" s="396"/>
      <c r="Z33" s="396"/>
      <c r="AA33" s="396"/>
      <c r="AB33" s="396"/>
      <c r="AC33" s="396"/>
      <c r="AD33" s="396"/>
      <c r="AE33" s="396"/>
      <c r="AF33" s="396"/>
      <c r="AG33" s="396"/>
      <c r="AH33" s="396"/>
      <c r="AI33" s="396"/>
      <c r="AJ33" s="396"/>
      <c r="AK33" s="396"/>
      <c r="AL33" s="206"/>
      <c r="AM33" s="431" t="s">
        <v>203</v>
      </c>
      <c r="AN33" s="431"/>
      <c r="AO33" s="396" t="s">
        <v>204</v>
      </c>
      <c r="AP33" s="396"/>
      <c r="AQ33" s="396"/>
      <c r="AR33" s="396"/>
      <c r="AS33" s="396"/>
      <c r="AT33" s="396"/>
      <c r="AU33" s="396"/>
      <c r="AV33" s="396"/>
      <c r="AW33" s="396"/>
      <c r="AX33" s="396"/>
      <c r="AY33" s="396"/>
      <c r="AZ33" s="396"/>
      <c r="BA33" s="396"/>
      <c r="BB33" s="396"/>
      <c r="BC33" s="396"/>
      <c r="BD33" s="207"/>
      <c r="BE33" s="396" t="s">
        <v>205</v>
      </c>
      <c r="BF33" s="396"/>
      <c r="BG33" s="396" t="s">
        <v>206</v>
      </c>
      <c r="BH33" s="396"/>
      <c r="BI33" s="396"/>
      <c r="BJ33" s="396"/>
      <c r="BK33" s="396"/>
      <c r="BL33" s="396"/>
      <c r="BM33" s="396"/>
      <c r="BN33" s="396"/>
      <c r="BO33" s="396"/>
      <c r="BP33" s="396"/>
      <c r="BQ33" s="396"/>
      <c r="BR33" s="396"/>
      <c r="BS33" s="396"/>
      <c r="BT33" s="396"/>
      <c r="BU33" s="396"/>
      <c r="BV33" s="207"/>
      <c r="BW33" s="431" t="s">
        <v>205</v>
      </c>
      <c r="BX33" s="431"/>
      <c r="BY33" s="396" t="s">
        <v>207</v>
      </c>
      <c r="BZ33" s="396"/>
      <c r="CA33" s="396"/>
      <c r="CB33" s="396"/>
      <c r="CC33" s="396"/>
      <c r="CD33" s="396"/>
      <c r="CE33" s="396"/>
      <c r="CF33" s="396"/>
      <c r="CG33" s="396"/>
      <c r="CH33" s="396"/>
      <c r="CI33" s="396"/>
      <c r="CJ33" s="396"/>
      <c r="CK33" s="396"/>
      <c r="CL33" s="396"/>
      <c r="CM33" s="396"/>
      <c r="CN33" s="206"/>
      <c r="CO33" s="431" t="s">
        <v>201</v>
      </c>
      <c r="CP33" s="431"/>
      <c r="CQ33" s="396" t="s">
        <v>208</v>
      </c>
      <c r="CR33" s="396"/>
      <c r="CS33" s="396"/>
      <c r="CT33" s="396"/>
      <c r="CU33" s="396"/>
      <c r="CV33" s="396"/>
      <c r="CW33" s="396"/>
      <c r="CX33" s="396"/>
      <c r="CY33" s="396"/>
      <c r="CZ33" s="396"/>
      <c r="DA33" s="396"/>
      <c r="DB33" s="396"/>
      <c r="DC33" s="396"/>
      <c r="DD33" s="396"/>
      <c r="DE33" s="396"/>
      <c r="DF33" s="206"/>
      <c r="DG33" s="596" t="s">
        <v>209</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4</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81"/>
      <c r="BE34" s="597">
        <f>IF(BG34="","",MAX(C34:D43,U34:V43,AM34:AN43)+1)</f>
        <v>8</v>
      </c>
      <c r="BF34" s="597"/>
      <c r="BG34" s="598" t="str">
        <f>IF('各会計、関係団体の財政状況及び健全化判断比率'!B32="","",'各会計、関係団体の財政状況及び健全化判断比率'!B32)</f>
        <v>地方卸売市場事業特別会計</v>
      </c>
      <c r="BH34" s="598"/>
      <c r="BI34" s="598"/>
      <c r="BJ34" s="598"/>
      <c r="BK34" s="598"/>
      <c r="BL34" s="598"/>
      <c r="BM34" s="598"/>
      <c r="BN34" s="598"/>
      <c r="BO34" s="598"/>
      <c r="BP34" s="598"/>
      <c r="BQ34" s="598"/>
      <c r="BR34" s="598"/>
      <c r="BS34" s="598"/>
      <c r="BT34" s="598"/>
      <c r="BU34" s="598"/>
      <c r="BV34" s="181"/>
      <c r="BW34" s="597">
        <f>IF(BY34="","",MAX(C34:D43,U34:V43,AM34:AN43,BE34:BF43)+1)</f>
        <v>10</v>
      </c>
      <c r="BX34" s="597"/>
      <c r="BY34" s="598" t="str">
        <f>IF('各会計、関係団体の財政状況及び健全化判断比率'!B68="","",'各会計、関係団体の財政状況及び健全化判断比率'!B68)</f>
        <v>茨城県市町村総合事務組合（一般会計）</v>
      </c>
      <c r="BZ34" s="598"/>
      <c r="CA34" s="598"/>
      <c r="CB34" s="598"/>
      <c r="CC34" s="598"/>
      <c r="CD34" s="598"/>
      <c r="CE34" s="598"/>
      <c r="CF34" s="598"/>
      <c r="CG34" s="598"/>
      <c r="CH34" s="598"/>
      <c r="CI34" s="598"/>
      <c r="CJ34" s="598"/>
      <c r="CK34" s="598"/>
      <c r="CL34" s="598"/>
      <c r="CM34" s="598"/>
      <c r="CN34" s="181"/>
      <c r="CO34" s="597">
        <f>IF(CQ34="","",MAX(C34:D43,U34:V43,AM34:AN43,BE34:BF43,BW34:BX43)+1)</f>
        <v>17</v>
      </c>
      <c r="CP34" s="597"/>
      <c r="CQ34" s="598" t="str">
        <f>IF('各会計、関係団体の財政状況及び健全化判断比率'!BS7="","",'各会計、関係団体の財政状況及び健全化判断比率'!BS7)</f>
        <v>大洗ターミナル</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f>IF(E35="","",C34+1)</f>
        <v>2</v>
      </c>
      <c r="D35" s="597"/>
      <c r="E35" s="598" t="str">
        <f>IF('各会計、関係団体の財政状況及び健全化判断比率'!B8="","",'各会計、関係団体の財政状況及び健全化判断比率'!B8)</f>
        <v>町営公園墓地事業特別会計</v>
      </c>
      <c r="F35" s="598"/>
      <c r="G35" s="598"/>
      <c r="H35" s="598"/>
      <c r="I35" s="598"/>
      <c r="J35" s="598"/>
      <c r="K35" s="598"/>
      <c r="L35" s="598"/>
      <c r="M35" s="598"/>
      <c r="N35" s="598"/>
      <c r="O35" s="598"/>
      <c r="P35" s="598"/>
      <c r="Q35" s="598"/>
      <c r="R35" s="598"/>
      <c r="S35" s="598"/>
      <c r="T35" s="181"/>
      <c r="U35" s="597">
        <f>IF(W35="","",U34+1)</f>
        <v>5</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f t="shared" ref="BE35:BE43" si="1">IF(BG35="","",BE34+1)</f>
        <v>9</v>
      </c>
      <c r="BF35" s="597"/>
      <c r="BG35" s="598" t="str">
        <f>IF('各会計、関係団体の財政状況及び健全化判断比率'!B33="","",'各会計、関係団体の財政状況及び健全化判断比率'!B33)</f>
        <v>公共下水道事業特別会計</v>
      </c>
      <c r="BH35" s="598"/>
      <c r="BI35" s="598"/>
      <c r="BJ35" s="598"/>
      <c r="BK35" s="598"/>
      <c r="BL35" s="598"/>
      <c r="BM35" s="598"/>
      <c r="BN35" s="598"/>
      <c r="BO35" s="598"/>
      <c r="BP35" s="598"/>
      <c r="BQ35" s="598"/>
      <c r="BR35" s="598"/>
      <c r="BS35" s="598"/>
      <c r="BT35" s="598"/>
      <c r="BU35" s="598"/>
      <c r="BV35" s="181"/>
      <c r="BW35" s="597">
        <f t="shared" ref="BW35:BW43" si="2">IF(BY35="","",BW34+1)</f>
        <v>11</v>
      </c>
      <c r="BX35" s="597"/>
      <c r="BY35" s="598" t="str">
        <f>IF('各会計、関係団体の財政状況及び健全化判断比率'!B69="","",'各会計、関係団体の財政状況及び健全化判断比率'!B69)</f>
        <v>茨城県市町村総合事務組合（県民交通災害共済事業特別会計）</v>
      </c>
      <c r="BZ35" s="598"/>
      <c r="CA35" s="598"/>
      <c r="CB35" s="598"/>
      <c r="CC35" s="598"/>
      <c r="CD35" s="598"/>
      <c r="CE35" s="598"/>
      <c r="CF35" s="598"/>
      <c r="CG35" s="598"/>
      <c r="CH35" s="598"/>
      <c r="CI35" s="598"/>
      <c r="CJ35" s="598"/>
      <c r="CK35" s="598"/>
      <c r="CL35" s="598"/>
      <c r="CM35" s="598"/>
      <c r="CN35" s="181"/>
      <c r="CO35" s="597">
        <f t="shared" ref="CO35:CO43" si="3">IF(CQ35="","",CO34+1)</f>
        <v>18</v>
      </c>
      <c r="CP35" s="597"/>
      <c r="CQ35" s="598" t="str">
        <f>IF('各会計、関係団体の財政状況及び健全化判断比率'!BS8="","",'各会計、関係団体の財政状況及び健全化判断比率'!BS8)</f>
        <v>大洗町土地開発公社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f>IF(E36="","",C35+1)</f>
        <v>3</v>
      </c>
      <c r="D36" s="597"/>
      <c r="E36" s="598" t="str">
        <f>IF('各会計、関係団体の財政状況及び健全化判断比率'!B9="","",'各会計、関係団体の財政状況及び健全化判断比率'!B9)</f>
        <v>東茨城郡内町村及び一部事務組合公平委員会特別会計</v>
      </c>
      <c r="F36" s="598"/>
      <c r="G36" s="598"/>
      <c r="H36" s="598"/>
      <c r="I36" s="598"/>
      <c r="J36" s="598"/>
      <c r="K36" s="598"/>
      <c r="L36" s="598"/>
      <c r="M36" s="598"/>
      <c r="N36" s="598"/>
      <c r="O36" s="598"/>
      <c r="P36" s="598"/>
      <c r="Q36" s="598"/>
      <c r="R36" s="598"/>
      <c r="S36" s="598"/>
      <c r="T36" s="181"/>
      <c r="U36" s="597">
        <f t="shared" ref="U36:U43" si="4">IF(W36="","",U35+1)</f>
        <v>6</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12</v>
      </c>
      <c r="BX36" s="597"/>
      <c r="BY36" s="598" t="str">
        <f>IF('各会計、関係団体の財政状況及び健全化判断比率'!B70="","",'各会計、関係団体の財政状況及び健全化判断比率'!B70)</f>
        <v>茨城租税管理機構</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13</v>
      </c>
      <c r="BX37" s="597"/>
      <c r="BY37" s="598" t="str">
        <f>IF('各会計、関係団体の財政状況及び健全化判断比率'!B71="","",'各会計、関係団体の財政状況及び健全化判断比率'!B71)</f>
        <v>茨城県後期高齢者医療広域連合（一般会計）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14</v>
      </c>
      <c r="BX38" s="597"/>
      <c r="BY38" s="598" t="str">
        <f>IF('各会計、関係団体の財政状況及び健全化判断比率'!B72="","",'各会計、関係団体の財政状況及び健全化判断比率'!B72)</f>
        <v>茨城県後期高齢者医療広域連合（後期高齢医療特別会計）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15</v>
      </c>
      <c r="BX39" s="597"/>
      <c r="BY39" s="598" t="str">
        <f>IF('各会計、関係団体の財政状況及び健全化判断比率'!B73="","",'各会計、関係団体の財政状況及び健全化判断比率'!B73)</f>
        <v>大洗，鉾田，水戸環境組合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16</v>
      </c>
      <c r="BX40" s="597"/>
      <c r="BY40" s="598" t="str">
        <f>IF('各会計、関係団体の財政状況及び健全化判断比率'!B74="","",'各会計、関係団体の財政状況及び健全化判断比率'!B74)</f>
        <v>鉾田・大洗広域事務組合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210</v>
      </c>
      <c r="E46" s="600" t="s">
        <v>211</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212</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213</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214</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215</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216</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217</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218</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e9Uktvcah5S8l4U2W0dMYPiUPBg/vzSTvKdEAFfbpLkg93ksM8TUUDZXV3Xztc+PaSliXOxff4VLYtBeLHxd6A==" saltValue="9+zOZJOANWjJ4/tbGg4Gz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28"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151" t="s">
        <v>568</v>
      </c>
      <c r="D34" s="1151"/>
      <c r="E34" s="1152"/>
      <c r="F34" s="32">
        <v>10.61</v>
      </c>
      <c r="G34" s="33">
        <v>5.56</v>
      </c>
      <c r="H34" s="33">
        <v>10.62</v>
      </c>
      <c r="I34" s="33">
        <v>14.8</v>
      </c>
      <c r="J34" s="34">
        <v>13.15</v>
      </c>
      <c r="K34" s="22"/>
      <c r="L34" s="22"/>
      <c r="M34" s="22"/>
      <c r="N34" s="22"/>
      <c r="O34" s="22"/>
      <c r="P34" s="22"/>
    </row>
    <row r="35" spans="1:16" ht="39" customHeight="1" x14ac:dyDescent="0.15">
      <c r="A35" s="22"/>
      <c r="B35" s="35"/>
      <c r="C35" s="1145" t="s">
        <v>569</v>
      </c>
      <c r="D35" s="1146"/>
      <c r="E35" s="1147"/>
      <c r="F35" s="36">
        <v>8.3800000000000008</v>
      </c>
      <c r="G35" s="37">
        <v>7.65</v>
      </c>
      <c r="H35" s="37">
        <v>6.58</v>
      </c>
      <c r="I35" s="37">
        <v>4.49</v>
      </c>
      <c r="J35" s="38">
        <v>4.3</v>
      </c>
      <c r="K35" s="22"/>
      <c r="L35" s="22"/>
      <c r="M35" s="22"/>
      <c r="N35" s="22"/>
      <c r="O35" s="22"/>
      <c r="P35" s="22"/>
    </row>
    <row r="36" spans="1:16" ht="39" customHeight="1" x14ac:dyDescent="0.15">
      <c r="A36" s="22"/>
      <c r="B36" s="35"/>
      <c r="C36" s="1145" t="s">
        <v>570</v>
      </c>
      <c r="D36" s="1146"/>
      <c r="E36" s="1147"/>
      <c r="F36" s="36">
        <v>0.79</v>
      </c>
      <c r="G36" s="37">
        <v>0.78</v>
      </c>
      <c r="H36" s="37">
        <v>1.4</v>
      </c>
      <c r="I36" s="37">
        <v>1.28</v>
      </c>
      <c r="J36" s="38">
        <v>1.42</v>
      </c>
      <c r="K36" s="22"/>
      <c r="L36" s="22"/>
      <c r="M36" s="22"/>
      <c r="N36" s="22"/>
      <c r="O36" s="22"/>
      <c r="P36" s="22"/>
    </row>
    <row r="37" spans="1:16" ht="39" customHeight="1" x14ac:dyDescent="0.15">
      <c r="A37" s="22"/>
      <c r="B37" s="35"/>
      <c r="C37" s="1145" t="s">
        <v>571</v>
      </c>
      <c r="D37" s="1146"/>
      <c r="E37" s="1147"/>
      <c r="F37" s="36">
        <v>0.02</v>
      </c>
      <c r="G37" s="37">
        <v>0.04</v>
      </c>
      <c r="H37" s="37">
        <v>0.43</v>
      </c>
      <c r="I37" s="37">
        <v>0.9</v>
      </c>
      <c r="J37" s="38">
        <v>0.34</v>
      </c>
      <c r="K37" s="22"/>
      <c r="L37" s="22"/>
      <c r="M37" s="22"/>
      <c r="N37" s="22"/>
      <c r="O37" s="22"/>
      <c r="P37" s="22"/>
    </row>
    <row r="38" spans="1:16" ht="39" customHeight="1" x14ac:dyDescent="0.15">
      <c r="A38" s="22"/>
      <c r="B38" s="35"/>
      <c r="C38" s="1145" t="s">
        <v>572</v>
      </c>
      <c r="D38" s="1146"/>
      <c r="E38" s="1147"/>
      <c r="F38" s="36">
        <v>0.44</v>
      </c>
      <c r="G38" s="37">
        <v>0.38</v>
      </c>
      <c r="H38" s="37">
        <v>0.34</v>
      </c>
      <c r="I38" s="37">
        <v>0.42</v>
      </c>
      <c r="J38" s="38">
        <v>0.23</v>
      </c>
      <c r="K38" s="22"/>
      <c r="L38" s="22"/>
      <c r="M38" s="22"/>
      <c r="N38" s="22"/>
      <c r="O38" s="22"/>
      <c r="P38" s="22"/>
    </row>
    <row r="39" spans="1:16" ht="39" customHeight="1" x14ac:dyDescent="0.15">
      <c r="A39" s="22"/>
      <c r="B39" s="35"/>
      <c r="C39" s="1145" t="s">
        <v>573</v>
      </c>
      <c r="D39" s="1146"/>
      <c r="E39" s="1147"/>
      <c r="F39" s="36">
        <v>0.13</v>
      </c>
      <c r="G39" s="37">
        <v>0.11</v>
      </c>
      <c r="H39" s="37">
        <v>0.1</v>
      </c>
      <c r="I39" s="37">
        <v>0.09</v>
      </c>
      <c r="J39" s="38">
        <v>0.08</v>
      </c>
      <c r="K39" s="22"/>
      <c r="L39" s="22"/>
      <c r="M39" s="22"/>
      <c r="N39" s="22"/>
      <c r="O39" s="22"/>
      <c r="P39" s="22"/>
    </row>
    <row r="40" spans="1:16" ht="39" customHeight="1" x14ac:dyDescent="0.15">
      <c r="A40" s="22"/>
      <c r="B40" s="35"/>
      <c r="C40" s="1145" t="s">
        <v>574</v>
      </c>
      <c r="D40" s="1146"/>
      <c r="E40" s="1147"/>
      <c r="F40" s="36">
        <v>0.05</v>
      </c>
      <c r="G40" s="37">
        <v>0.06</v>
      </c>
      <c r="H40" s="37">
        <v>0.08</v>
      </c>
      <c r="I40" s="37">
        <v>0.09</v>
      </c>
      <c r="J40" s="38">
        <v>7.0000000000000007E-2</v>
      </c>
      <c r="K40" s="22"/>
      <c r="L40" s="22"/>
      <c r="M40" s="22"/>
      <c r="N40" s="22"/>
      <c r="O40" s="22"/>
      <c r="P40" s="22"/>
    </row>
    <row r="41" spans="1:16" ht="39" customHeight="1" x14ac:dyDescent="0.15">
      <c r="A41" s="22"/>
      <c r="B41" s="35"/>
      <c r="C41" s="1145" t="s">
        <v>575</v>
      </c>
      <c r="D41" s="1146"/>
      <c r="E41" s="1147"/>
      <c r="F41" s="36">
        <v>0.02</v>
      </c>
      <c r="G41" s="37">
        <v>0.04</v>
      </c>
      <c r="H41" s="37">
        <v>0.06</v>
      </c>
      <c r="I41" s="37">
        <v>0.06</v>
      </c>
      <c r="J41" s="38">
        <v>0.05</v>
      </c>
      <c r="K41" s="22"/>
      <c r="L41" s="22"/>
      <c r="M41" s="22"/>
      <c r="N41" s="22"/>
      <c r="O41" s="22"/>
      <c r="P41" s="22"/>
    </row>
    <row r="42" spans="1:16" ht="39" customHeight="1" x14ac:dyDescent="0.15">
      <c r="A42" s="22"/>
      <c r="B42" s="39"/>
      <c r="C42" s="1145" t="s">
        <v>576</v>
      </c>
      <c r="D42" s="1146"/>
      <c r="E42" s="1147"/>
      <c r="F42" s="36" t="s">
        <v>518</v>
      </c>
      <c r="G42" s="37" t="s">
        <v>518</v>
      </c>
      <c r="H42" s="37" t="s">
        <v>518</v>
      </c>
      <c r="I42" s="37" t="s">
        <v>518</v>
      </c>
      <c r="J42" s="38" t="s">
        <v>518</v>
      </c>
      <c r="K42" s="22"/>
      <c r="L42" s="22"/>
      <c r="M42" s="22"/>
      <c r="N42" s="22"/>
      <c r="O42" s="22"/>
      <c r="P42" s="22"/>
    </row>
    <row r="43" spans="1:16" ht="39" customHeight="1" thickBot="1" x14ac:dyDescent="0.2">
      <c r="A43" s="22"/>
      <c r="B43" s="40"/>
      <c r="C43" s="1148" t="s">
        <v>577</v>
      </c>
      <c r="D43" s="1149"/>
      <c r="E43" s="1150"/>
      <c r="F43" s="41">
        <v>0.03</v>
      </c>
      <c r="G43" s="42">
        <v>0.01</v>
      </c>
      <c r="H43" s="42">
        <v>0</v>
      </c>
      <c r="I43" s="42">
        <v>0.01</v>
      </c>
      <c r="J43" s="43">
        <v>0.02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XCz/Vk8I+p9fRv5lDVEwN/CQ5I7nVd2favhn4HkT8epcsz/Rw8RVHx0Y5pwjNGMBRE6WWZ9Y1QB6+MBzp47VuQ==" saltValue="TPOpuL8UEfeO1sWRBPNqd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election activeCell="K61" sqref="K6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153" t="s">
        <v>11</v>
      </c>
      <c r="C45" s="1154"/>
      <c r="D45" s="58"/>
      <c r="E45" s="1159" t="s">
        <v>12</v>
      </c>
      <c r="F45" s="1159"/>
      <c r="G45" s="1159"/>
      <c r="H45" s="1159"/>
      <c r="I45" s="1159"/>
      <c r="J45" s="1160"/>
      <c r="K45" s="59">
        <v>722</v>
      </c>
      <c r="L45" s="60">
        <v>775</v>
      </c>
      <c r="M45" s="60">
        <v>796</v>
      </c>
      <c r="N45" s="60">
        <v>778</v>
      </c>
      <c r="O45" s="61">
        <v>825</v>
      </c>
      <c r="P45" s="48"/>
      <c r="Q45" s="48"/>
      <c r="R45" s="48"/>
      <c r="S45" s="48"/>
      <c r="T45" s="48"/>
      <c r="U45" s="48"/>
    </row>
    <row r="46" spans="1:21" ht="30.75" customHeight="1" x14ac:dyDescent="0.15">
      <c r="A46" s="48"/>
      <c r="B46" s="1155"/>
      <c r="C46" s="1156"/>
      <c r="D46" s="62"/>
      <c r="E46" s="1161" t="s">
        <v>13</v>
      </c>
      <c r="F46" s="1161"/>
      <c r="G46" s="1161"/>
      <c r="H46" s="1161"/>
      <c r="I46" s="1161"/>
      <c r="J46" s="1162"/>
      <c r="K46" s="63" t="s">
        <v>518</v>
      </c>
      <c r="L46" s="64" t="s">
        <v>518</v>
      </c>
      <c r="M46" s="64" t="s">
        <v>518</v>
      </c>
      <c r="N46" s="64" t="s">
        <v>518</v>
      </c>
      <c r="O46" s="65" t="s">
        <v>518</v>
      </c>
      <c r="P46" s="48"/>
      <c r="Q46" s="48"/>
      <c r="R46" s="48"/>
      <c r="S46" s="48"/>
      <c r="T46" s="48"/>
      <c r="U46" s="48"/>
    </row>
    <row r="47" spans="1:21" ht="30.75" customHeight="1" x14ac:dyDescent="0.15">
      <c r="A47" s="48"/>
      <c r="B47" s="1155"/>
      <c r="C47" s="1156"/>
      <c r="D47" s="62"/>
      <c r="E47" s="1161" t="s">
        <v>14</v>
      </c>
      <c r="F47" s="1161"/>
      <c r="G47" s="1161"/>
      <c r="H47" s="1161"/>
      <c r="I47" s="1161"/>
      <c r="J47" s="1162"/>
      <c r="K47" s="63" t="s">
        <v>518</v>
      </c>
      <c r="L47" s="64" t="s">
        <v>518</v>
      </c>
      <c r="M47" s="64" t="s">
        <v>518</v>
      </c>
      <c r="N47" s="64" t="s">
        <v>518</v>
      </c>
      <c r="O47" s="65" t="s">
        <v>518</v>
      </c>
      <c r="P47" s="48"/>
      <c r="Q47" s="48"/>
      <c r="R47" s="48"/>
      <c r="S47" s="48"/>
      <c r="T47" s="48"/>
      <c r="U47" s="48"/>
    </row>
    <row r="48" spans="1:21" ht="30.75" customHeight="1" x14ac:dyDescent="0.15">
      <c r="A48" s="48"/>
      <c r="B48" s="1155"/>
      <c r="C48" s="1156"/>
      <c r="D48" s="62"/>
      <c r="E48" s="1161" t="s">
        <v>15</v>
      </c>
      <c r="F48" s="1161"/>
      <c r="G48" s="1161"/>
      <c r="H48" s="1161"/>
      <c r="I48" s="1161"/>
      <c r="J48" s="1162"/>
      <c r="K48" s="63">
        <v>252</v>
      </c>
      <c r="L48" s="64">
        <v>223</v>
      </c>
      <c r="M48" s="64">
        <v>238</v>
      </c>
      <c r="N48" s="64">
        <v>244</v>
      </c>
      <c r="O48" s="65">
        <v>254</v>
      </c>
      <c r="P48" s="48"/>
      <c r="Q48" s="48"/>
      <c r="R48" s="48"/>
      <c r="S48" s="48"/>
      <c r="T48" s="48"/>
      <c r="U48" s="48"/>
    </row>
    <row r="49" spans="1:21" ht="30.75" customHeight="1" x14ac:dyDescent="0.15">
      <c r="A49" s="48"/>
      <c r="B49" s="1155"/>
      <c r="C49" s="1156"/>
      <c r="D49" s="62"/>
      <c r="E49" s="1161" t="s">
        <v>16</v>
      </c>
      <c r="F49" s="1161"/>
      <c r="G49" s="1161"/>
      <c r="H49" s="1161"/>
      <c r="I49" s="1161"/>
      <c r="J49" s="1162"/>
      <c r="K49" s="63">
        <v>16</v>
      </c>
      <c r="L49" s="64">
        <v>13</v>
      </c>
      <c r="M49" s="64">
        <v>3</v>
      </c>
      <c r="N49" s="64">
        <v>0</v>
      </c>
      <c r="O49" s="65">
        <v>0</v>
      </c>
      <c r="P49" s="48"/>
      <c r="Q49" s="48"/>
      <c r="R49" s="48"/>
      <c r="S49" s="48"/>
      <c r="T49" s="48"/>
      <c r="U49" s="48"/>
    </row>
    <row r="50" spans="1:21" ht="30.75" customHeight="1" x14ac:dyDescent="0.15">
      <c r="A50" s="48"/>
      <c r="B50" s="1155"/>
      <c r="C50" s="1156"/>
      <c r="D50" s="62"/>
      <c r="E50" s="1161" t="s">
        <v>17</v>
      </c>
      <c r="F50" s="1161"/>
      <c r="G50" s="1161"/>
      <c r="H50" s="1161"/>
      <c r="I50" s="1161"/>
      <c r="J50" s="1162"/>
      <c r="K50" s="63" t="s">
        <v>518</v>
      </c>
      <c r="L50" s="64" t="s">
        <v>518</v>
      </c>
      <c r="M50" s="64" t="s">
        <v>518</v>
      </c>
      <c r="N50" s="64" t="s">
        <v>518</v>
      </c>
      <c r="O50" s="65" t="s">
        <v>518</v>
      </c>
      <c r="P50" s="48"/>
      <c r="Q50" s="48"/>
      <c r="R50" s="48"/>
      <c r="S50" s="48"/>
      <c r="T50" s="48"/>
      <c r="U50" s="48"/>
    </row>
    <row r="51" spans="1:21" ht="30.75" customHeight="1" x14ac:dyDescent="0.15">
      <c r="A51" s="48"/>
      <c r="B51" s="1157"/>
      <c r="C51" s="1158"/>
      <c r="D51" s="66"/>
      <c r="E51" s="1161" t="s">
        <v>18</v>
      </c>
      <c r="F51" s="1161"/>
      <c r="G51" s="1161"/>
      <c r="H51" s="1161"/>
      <c r="I51" s="1161"/>
      <c r="J51" s="1162"/>
      <c r="K51" s="63" t="s">
        <v>518</v>
      </c>
      <c r="L51" s="64" t="s">
        <v>518</v>
      </c>
      <c r="M51" s="64" t="s">
        <v>518</v>
      </c>
      <c r="N51" s="64" t="s">
        <v>518</v>
      </c>
      <c r="O51" s="65" t="s">
        <v>518</v>
      </c>
      <c r="P51" s="48"/>
      <c r="Q51" s="48"/>
      <c r="R51" s="48"/>
      <c r="S51" s="48"/>
      <c r="T51" s="48"/>
      <c r="U51" s="48"/>
    </row>
    <row r="52" spans="1:21" ht="30.75" customHeight="1" x14ac:dyDescent="0.15">
      <c r="A52" s="48"/>
      <c r="B52" s="1163" t="s">
        <v>19</v>
      </c>
      <c r="C52" s="1164"/>
      <c r="D52" s="66"/>
      <c r="E52" s="1161" t="s">
        <v>20</v>
      </c>
      <c r="F52" s="1161"/>
      <c r="G52" s="1161"/>
      <c r="H52" s="1161"/>
      <c r="I52" s="1161"/>
      <c r="J52" s="1162"/>
      <c r="K52" s="63">
        <v>768</v>
      </c>
      <c r="L52" s="64">
        <v>769</v>
      </c>
      <c r="M52" s="64">
        <v>780</v>
      </c>
      <c r="N52" s="64">
        <v>783</v>
      </c>
      <c r="O52" s="65">
        <v>779</v>
      </c>
      <c r="P52" s="48"/>
      <c r="Q52" s="48"/>
      <c r="R52" s="48"/>
      <c r="S52" s="48"/>
      <c r="T52" s="48"/>
      <c r="U52" s="48"/>
    </row>
    <row r="53" spans="1:21" ht="30.75" customHeight="1" thickBot="1" x14ac:dyDescent="0.2">
      <c r="A53" s="48"/>
      <c r="B53" s="1165" t="s">
        <v>21</v>
      </c>
      <c r="C53" s="1166"/>
      <c r="D53" s="67"/>
      <c r="E53" s="1167" t="s">
        <v>22</v>
      </c>
      <c r="F53" s="1167"/>
      <c r="G53" s="1167"/>
      <c r="H53" s="1167"/>
      <c r="I53" s="1167"/>
      <c r="J53" s="1168"/>
      <c r="K53" s="68">
        <v>222</v>
      </c>
      <c r="L53" s="69">
        <v>242</v>
      </c>
      <c r="M53" s="69">
        <v>257</v>
      </c>
      <c r="N53" s="69">
        <v>239</v>
      </c>
      <c r="O53" s="70">
        <v>300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578</v>
      </c>
      <c r="P56" s="48"/>
      <c r="Q56" s="48"/>
      <c r="R56" s="48"/>
      <c r="S56" s="48"/>
      <c r="T56" s="48"/>
      <c r="U56" s="48"/>
    </row>
    <row r="57" spans="1:21" ht="31.5" customHeight="1" thickBot="1" x14ac:dyDescent="0.2">
      <c r="A57" s="48"/>
      <c r="B57" s="76"/>
      <c r="C57" s="77"/>
      <c r="D57" s="77"/>
      <c r="E57" s="78"/>
      <c r="F57" s="78"/>
      <c r="G57" s="78"/>
      <c r="H57" s="78"/>
      <c r="I57" s="78"/>
      <c r="J57" s="79" t="s">
        <v>2</v>
      </c>
      <c r="K57" s="80" t="s">
        <v>579</v>
      </c>
      <c r="L57" s="81" t="s">
        <v>580</v>
      </c>
      <c r="M57" s="81" t="s">
        <v>581</v>
      </c>
      <c r="N57" s="81" t="s">
        <v>582</v>
      </c>
      <c r="O57" s="82" t="s">
        <v>583</v>
      </c>
      <c r="P57" s="48"/>
      <c r="Q57" s="48"/>
      <c r="R57" s="48"/>
      <c r="S57" s="48"/>
      <c r="T57" s="48"/>
      <c r="U57" s="48"/>
    </row>
    <row r="58" spans="1:21" ht="31.5" customHeight="1" x14ac:dyDescent="0.15">
      <c r="B58" s="1169" t="s">
        <v>26</v>
      </c>
      <c r="C58" s="1170"/>
      <c r="D58" s="1175" t="s">
        <v>27</v>
      </c>
      <c r="E58" s="1176"/>
      <c r="F58" s="1176"/>
      <c r="G58" s="1176"/>
      <c r="H58" s="1176"/>
      <c r="I58" s="1176"/>
      <c r="J58" s="1177"/>
      <c r="K58" s="83" t="s">
        <v>601</v>
      </c>
      <c r="L58" s="84" t="s">
        <v>601</v>
      </c>
      <c r="M58" s="84" t="s">
        <v>601</v>
      </c>
      <c r="N58" s="84" t="s">
        <v>601</v>
      </c>
      <c r="O58" s="85" t="s">
        <v>601</v>
      </c>
    </row>
    <row r="59" spans="1:21" ht="31.5" customHeight="1" x14ac:dyDescent="0.15">
      <c r="B59" s="1171"/>
      <c r="C59" s="1172"/>
      <c r="D59" s="1178" t="s">
        <v>28</v>
      </c>
      <c r="E59" s="1179"/>
      <c r="F59" s="1179"/>
      <c r="G59" s="1179"/>
      <c r="H59" s="1179"/>
      <c r="I59" s="1179"/>
      <c r="J59" s="1180"/>
      <c r="K59" s="86" t="s">
        <v>601</v>
      </c>
      <c r="L59" s="87" t="s">
        <v>601</v>
      </c>
      <c r="M59" s="87" t="s">
        <v>601</v>
      </c>
      <c r="N59" s="87" t="s">
        <v>601</v>
      </c>
      <c r="O59" s="88" t="s">
        <v>601</v>
      </c>
    </row>
    <row r="60" spans="1:21" ht="31.5" customHeight="1" thickBot="1" x14ac:dyDescent="0.2">
      <c r="B60" s="1173"/>
      <c r="C60" s="1174"/>
      <c r="D60" s="1181" t="s">
        <v>29</v>
      </c>
      <c r="E60" s="1182"/>
      <c r="F60" s="1182"/>
      <c r="G60" s="1182"/>
      <c r="H60" s="1182"/>
      <c r="I60" s="1182"/>
      <c r="J60" s="1183"/>
      <c r="K60" s="89" t="s">
        <v>601</v>
      </c>
      <c r="L60" s="90" t="s">
        <v>601</v>
      </c>
      <c r="M60" s="90" t="s">
        <v>602</v>
      </c>
      <c r="N60" s="90" t="s">
        <v>601</v>
      </c>
      <c r="O60" s="91" t="s">
        <v>601</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GvYAPON7HjXyidQwWlVkuvUR3WdyvbDnKPb7RLAkNcQZ5xk8wMuHWiff8/MrScI2UvETTzbHW9kjg8gbCNSVQ==" saltValue="qDtIP4m3Zd5IN2A7PNYnq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I34"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560</v>
      </c>
      <c r="J40" s="103" t="s">
        <v>561</v>
      </c>
      <c r="K40" s="103" t="s">
        <v>562</v>
      </c>
      <c r="L40" s="103" t="s">
        <v>563</v>
      </c>
      <c r="M40" s="104" t="s">
        <v>564</v>
      </c>
    </row>
    <row r="41" spans="2:13" ht="27.75" customHeight="1" x14ac:dyDescent="0.15">
      <c r="B41" s="1184" t="s">
        <v>32</v>
      </c>
      <c r="C41" s="1185"/>
      <c r="D41" s="105"/>
      <c r="E41" s="1190" t="s">
        <v>33</v>
      </c>
      <c r="F41" s="1190"/>
      <c r="G41" s="1190"/>
      <c r="H41" s="1191"/>
      <c r="I41" s="355">
        <v>9487</v>
      </c>
      <c r="J41" s="356">
        <v>9401</v>
      </c>
      <c r="K41" s="356">
        <v>9818</v>
      </c>
      <c r="L41" s="356">
        <v>9676</v>
      </c>
      <c r="M41" s="357">
        <v>9572</v>
      </c>
    </row>
    <row r="42" spans="2:13" ht="27.75" customHeight="1" x14ac:dyDescent="0.15">
      <c r="B42" s="1186"/>
      <c r="C42" s="1187"/>
      <c r="D42" s="106"/>
      <c r="E42" s="1192" t="s">
        <v>34</v>
      </c>
      <c r="F42" s="1192"/>
      <c r="G42" s="1192"/>
      <c r="H42" s="1193"/>
      <c r="I42" s="358">
        <v>21</v>
      </c>
      <c r="J42" s="359">
        <v>13</v>
      </c>
      <c r="K42" s="359">
        <v>22</v>
      </c>
      <c r="L42" s="359">
        <v>37</v>
      </c>
      <c r="M42" s="360">
        <v>13</v>
      </c>
    </row>
    <row r="43" spans="2:13" ht="27.75" customHeight="1" x14ac:dyDescent="0.15">
      <c r="B43" s="1186"/>
      <c r="C43" s="1187"/>
      <c r="D43" s="106"/>
      <c r="E43" s="1192" t="s">
        <v>35</v>
      </c>
      <c r="F43" s="1192"/>
      <c r="G43" s="1192"/>
      <c r="H43" s="1193"/>
      <c r="I43" s="358">
        <v>2637</v>
      </c>
      <c r="J43" s="359">
        <v>2585</v>
      </c>
      <c r="K43" s="359">
        <v>2539</v>
      </c>
      <c r="L43" s="359">
        <v>2452</v>
      </c>
      <c r="M43" s="360">
        <v>2435</v>
      </c>
    </row>
    <row r="44" spans="2:13" ht="27.75" customHeight="1" x14ac:dyDescent="0.15">
      <c r="B44" s="1186"/>
      <c r="C44" s="1187"/>
      <c r="D44" s="106"/>
      <c r="E44" s="1192" t="s">
        <v>36</v>
      </c>
      <c r="F44" s="1192"/>
      <c r="G44" s="1192"/>
      <c r="H44" s="1193"/>
      <c r="I44" s="358">
        <v>17</v>
      </c>
      <c r="J44" s="359">
        <v>3</v>
      </c>
      <c r="K44" s="359" t="s">
        <v>518</v>
      </c>
      <c r="L44" s="359">
        <v>7</v>
      </c>
      <c r="M44" s="360">
        <v>9</v>
      </c>
    </row>
    <row r="45" spans="2:13" ht="27.75" customHeight="1" x14ac:dyDescent="0.15">
      <c r="B45" s="1186"/>
      <c r="C45" s="1187"/>
      <c r="D45" s="106"/>
      <c r="E45" s="1192" t="s">
        <v>37</v>
      </c>
      <c r="F45" s="1192"/>
      <c r="G45" s="1192"/>
      <c r="H45" s="1193"/>
      <c r="I45" s="358">
        <v>1811</v>
      </c>
      <c r="J45" s="359">
        <v>1783</v>
      </c>
      <c r="K45" s="359">
        <v>1783</v>
      </c>
      <c r="L45" s="359">
        <v>1772</v>
      </c>
      <c r="M45" s="360">
        <v>1777</v>
      </c>
    </row>
    <row r="46" spans="2:13" ht="27.75" customHeight="1" x14ac:dyDescent="0.15">
      <c r="B46" s="1186"/>
      <c r="C46" s="1187"/>
      <c r="D46" s="107"/>
      <c r="E46" s="1192" t="s">
        <v>38</v>
      </c>
      <c r="F46" s="1192"/>
      <c r="G46" s="1192"/>
      <c r="H46" s="1193"/>
      <c r="I46" s="358" t="s">
        <v>518</v>
      </c>
      <c r="J46" s="359" t="s">
        <v>518</v>
      </c>
      <c r="K46" s="359">
        <v>1</v>
      </c>
      <c r="L46" s="359" t="s">
        <v>518</v>
      </c>
      <c r="M46" s="360">
        <v>1</v>
      </c>
    </row>
    <row r="47" spans="2:13" ht="27.75" customHeight="1" x14ac:dyDescent="0.15">
      <c r="B47" s="1186"/>
      <c r="C47" s="1187"/>
      <c r="D47" s="108"/>
      <c r="E47" s="1194" t="s">
        <v>39</v>
      </c>
      <c r="F47" s="1195"/>
      <c r="G47" s="1195"/>
      <c r="H47" s="1196"/>
      <c r="I47" s="358" t="s">
        <v>518</v>
      </c>
      <c r="J47" s="359" t="s">
        <v>518</v>
      </c>
      <c r="K47" s="359" t="s">
        <v>518</v>
      </c>
      <c r="L47" s="359" t="s">
        <v>518</v>
      </c>
      <c r="M47" s="360" t="s">
        <v>518</v>
      </c>
    </row>
    <row r="48" spans="2:13" ht="27.75" customHeight="1" x14ac:dyDescent="0.15">
      <c r="B48" s="1186"/>
      <c r="C48" s="1187"/>
      <c r="D48" s="106"/>
      <c r="E48" s="1192" t="s">
        <v>40</v>
      </c>
      <c r="F48" s="1192"/>
      <c r="G48" s="1192"/>
      <c r="H48" s="1193"/>
      <c r="I48" s="358" t="s">
        <v>518</v>
      </c>
      <c r="J48" s="359" t="s">
        <v>518</v>
      </c>
      <c r="K48" s="359" t="s">
        <v>518</v>
      </c>
      <c r="L48" s="359" t="s">
        <v>518</v>
      </c>
      <c r="M48" s="360" t="s">
        <v>518</v>
      </c>
    </row>
    <row r="49" spans="2:13" ht="27.75" customHeight="1" x14ac:dyDescent="0.15">
      <c r="B49" s="1188"/>
      <c r="C49" s="1189"/>
      <c r="D49" s="106"/>
      <c r="E49" s="1192" t="s">
        <v>41</v>
      </c>
      <c r="F49" s="1192"/>
      <c r="G49" s="1192"/>
      <c r="H49" s="1193"/>
      <c r="I49" s="358" t="s">
        <v>518</v>
      </c>
      <c r="J49" s="359" t="s">
        <v>518</v>
      </c>
      <c r="K49" s="359" t="s">
        <v>518</v>
      </c>
      <c r="L49" s="359" t="s">
        <v>518</v>
      </c>
      <c r="M49" s="360" t="s">
        <v>518</v>
      </c>
    </row>
    <row r="50" spans="2:13" ht="27.75" customHeight="1" x14ac:dyDescent="0.15">
      <c r="B50" s="1197" t="s">
        <v>42</v>
      </c>
      <c r="C50" s="1198"/>
      <c r="D50" s="109"/>
      <c r="E50" s="1192" t="s">
        <v>43</v>
      </c>
      <c r="F50" s="1192"/>
      <c r="G50" s="1192"/>
      <c r="H50" s="1193"/>
      <c r="I50" s="358">
        <v>1401</v>
      </c>
      <c r="J50" s="359">
        <v>1288</v>
      </c>
      <c r="K50" s="359">
        <v>1305</v>
      </c>
      <c r="L50" s="359">
        <v>1599</v>
      </c>
      <c r="M50" s="360">
        <v>1892</v>
      </c>
    </row>
    <row r="51" spans="2:13" ht="27.75" customHeight="1" x14ac:dyDescent="0.15">
      <c r="B51" s="1186"/>
      <c r="C51" s="1187"/>
      <c r="D51" s="106"/>
      <c r="E51" s="1192" t="s">
        <v>44</v>
      </c>
      <c r="F51" s="1192"/>
      <c r="G51" s="1192"/>
      <c r="H51" s="1193"/>
      <c r="I51" s="358">
        <v>2076</v>
      </c>
      <c r="J51" s="359">
        <v>2071</v>
      </c>
      <c r="K51" s="359">
        <v>2025</v>
      </c>
      <c r="L51" s="359">
        <v>1959</v>
      </c>
      <c r="M51" s="360">
        <v>1884</v>
      </c>
    </row>
    <row r="52" spans="2:13" ht="27.75" customHeight="1" x14ac:dyDescent="0.15">
      <c r="B52" s="1188"/>
      <c r="C52" s="1189"/>
      <c r="D52" s="106"/>
      <c r="E52" s="1192" t="s">
        <v>45</v>
      </c>
      <c r="F52" s="1192"/>
      <c r="G52" s="1192"/>
      <c r="H52" s="1193"/>
      <c r="I52" s="358">
        <v>7004</v>
      </c>
      <c r="J52" s="359">
        <v>6901</v>
      </c>
      <c r="K52" s="359">
        <v>7151</v>
      </c>
      <c r="L52" s="359">
        <v>7065</v>
      </c>
      <c r="M52" s="360">
        <v>6772</v>
      </c>
    </row>
    <row r="53" spans="2:13" ht="27.75" customHeight="1" thickBot="1" x14ac:dyDescent="0.2">
      <c r="B53" s="1199" t="s">
        <v>46</v>
      </c>
      <c r="C53" s="1200"/>
      <c r="D53" s="110"/>
      <c r="E53" s="1201" t="s">
        <v>47</v>
      </c>
      <c r="F53" s="1201"/>
      <c r="G53" s="1201"/>
      <c r="H53" s="1202"/>
      <c r="I53" s="361">
        <v>3490</v>
      </c>
      <c r="J53" s="362">
        <v>3525</v>
      </c>
      <c r="K53" s="362">
        <v>3682</v>
      </c>
      <c r="L53" s="362">
        <v>3321</v>
      </c>
      <c r="M53" s="363">
        <v>3259</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LvuytBdc9/+du2w5LtDaRF6gWM7ez/AXGy/Rra0KTVGopPBsOS0sTlusa7Gk4CY4T1rc+MZ0l9oyiYEn1w92zg==" saltValue="iE9GDbFzWklUGN2aHZFzu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0" zoomScaleNormal="80" zoomScaleSheetLayoutView="100" workbookViewId="0">
      <selection activeCell="H61" sqref="H61"/>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562</v>
      </c>
      <c r="G54" s="119" t="s">
        <v>563</v>
      </c>
      <c r="H54" s="120" t="s">
        <v>564</v>
      </c>
    </row>
    <row r="55" spans="2:8" ht="52.5" customHeight="1" x14ac:dyDescent="0.15">
      <c r="B55" s="121"/>
      <c r="C55" s="1211" t="s">
        <v>50</v>
      </c>
      <c r="D55" s="1211"/>
      <c r="E55" s="1212"/>
      <c r="F55" s="122">
        <v>469</v>
      </c>
      <c r="G55" s="122">
        <v>469</v>
      </c>
      <c r="H55" s="123">
        <v>470</v>
      </c>
    </row>
    <row r="56" spans="2:8" ht="52.5" customHeight="1" x14ac:dyDescent="0.15">
      <c r="B56" s="124"/>
      <c r="C56" s="1213" t="s">
        <v>51</v>
      </c>
      <c r="D56" s="1213"/>
      <c r="E56" s="1214"/>
      <c r="F56" s="125">
        <v>114</v>
      </c>
      <c r="G56" s="125">
        <v>207</v>
      </c>
      <c r="H56" s="126">
        <v>207</v>
      </c>
    </row>
    <row r="57" spans="2:8" ht="53.25" customHeight="1" x14ac:dyDescent="0.15">
      <c r="B57" s="124"/>
      <c r="C57" s="1215" t="s">
        <v>52</v>
      </c>
      <c r="D57" s="1215"/>
      <c r="E57" s="1216"/>
      <c r="F57" s="127">
        <v>505</v>
      </c>
      <c r="G57" s="127">
        <v>664</v>
      </c>
      <c r="H57" s="128">
        <v>903</v>
      </c>
    </row>
    <row r="58" spans="2:8" ht="45.75" customHeight="1" x14ac:dyDescent="0.15">
      <c r="B58" s="129"/>
      <c r="C58" s="1203" t="s">
        <v>596</v>
      </c>
      <c r="D58" s="1204"/>
      <c r="E58" s="1205"/>
      <c r="F58" s="130">
        <v>92</v>
      </c>
      <c r="G58" s="131">
        <v>257</v>
      </c>
      <c r="H58" s="131">
        <v>495</v>
      </c>
    </row>
    <row r="59" spans="2:8" ht="45.75" customHeight="1" x14ac:dyDescent="0.15">
      <c r="B59" s="129"/>
      <c r="C59" s="1203" t="s">
        <v>597</v>
      </c>
      <c r="D59" s="1204"/>
      <c r="E59" s="1205"/>
      <c r="F59" s="130">
        <v>133</v>
      </c>
      <c r="G59" s="131">
        <v>133</v>
      </c>
      <c r="H59" s="131">
        <v>133</v>
      </c>
    </row>
    <row r="60" spans="2:8" ht="45.75" customHeight="1" x14ac:dyDescent="0.15">
      <c r="B60" s="129"/>
      <c r="C60" s="1203" t="s">
        <v>598</v>
      </c>
      <c r="D60" s="1204"/>
      <c r="E60" s="1205"/>
      <c r="F60" s="130">
        <v>106</v>
      </c>
      <c r="G60" s="131">
        <v>106</v>
      </c>
      <c r="H60" s="131">
        <v>106</v>
      </c>
    </row>
    <row r="61" spans="2:8" ht="45.75" customHeight="1" x14ac:dyDescent="0.15">
      <c r="B61" s="129"/>
      <c r="C61" s="1203" t="s">
        <v>599</v>
      </c>
      <c r="D61" s="1204"/>
      <c r="E61" s="1205"/>
      <c r="F61" s="130">
        <v>63</v>
      </c>
      <c r="G61" s="131">
        <v>67</v>
      </c>
      <c r="H61" s="131">
        <v>68</v>
      </c>
    </row>
    <row r="62" spans="2:8" ht="45.75" customHeight="1" thickBot="1" x14ac:dyDescent="0.2">
      <c r="B62" s="132"/>
      <c r="C62" s="1206" t="s">
        <v>600</v>
      </c>
      <c r="D62" s="1207"/>
      <c r="E62" s="1208"/>
      <c r="F62" s="133">
        <v>23</v>
      </c>
      <c r="G62" s="134">
        <v>22</v>
      </c>
      <c r="H62" s="134">
        <v>22</v>
      </c>
    </row>
    <row r="63" spans="2:8" ht="52.5" customHeight="1" thickBot="1" x14ac:dyDescent="0.2">
      <c r="B63" s="135"/>
      <c r="C63" s="1209" t="s">
        <v>53</v>
      </c>
      <c r="D63" s="1209"/>
      <c r="E63" s="1210"/>
      <c r="F63" s="136">
        <v>1089</v>
      </c>
      <c r="G63" s="136">
        <v>1341</v>
      </c>
      <c r="H63" s="137">
        <v>1579</v>
      </c>
    </row>
    <row r="64" spans="2:8" x14ac:dyDescent="0.15"/>
  </sheetData>
  <sheetProtection algorithmName="SHA-512" hashValue="LrKXG2XmjzX6DtBC1CRLt0615MviDF+iIDQhiFaUQOEk93q1aTnM7FOIOP4a5RtlLEjJleKOnweSn21K18qiAg==" saltValue="jD2klLfZKb4TJPXkZME5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557</v>
      </c>
      <c r="G2" s="151"/>
      <c r="H2" s="152"/>
    </row>
    <row r="3" spans="1:8" x14ac:dyDescent="0.15">
      <c r="A3" s="148" t="s">
        <v>550</v>
      </c>
      <c r="B3" s="153"/>
      <c r="C3" s="154"/>
      <c r="D3" s="155">
        <v>61300</v>
      </c>
      <c r="E3" s="156"/>
      <c r="F3" s="157">
        <v>73475</v>
      </c>
      <c r="G3" s="158"/>
      <c r="H3" s="159"/>
    </row>
    <row r="4" spans="1:8" x14ac:dyDescent="0.15">
      <c r="A4" s="160"/>
      <c r="B4" s="161"/>
      <c r="C4" s="162"/>
      <c r="D4" s="163">
        <v>22579</v>
      </c>
      <c r="E4" s="164"/>
      <c r="F4" s="165">
        <v>43072</v>
      </c>
      <c r="G4" s="166"/>
      <c r="H4" s="167"/>
    </row>
    <row r="5" spans="1:8" x14ac:dyDescent="0.15">
      <c r="A5" s="148" t="s">
        <v>552</v>
      </c>
      <c r="B5" s="153"/>
      <c r="C5" s="154"/>
      <c r="D5" s="155">
        <v>59819</v>
      </c>
      <c r="E5" s="156"/>
      <c r="F5" s="157">
        <v>87464</v>
      </c>
      <c r="G5" s="158"/>
      <c r="H5" s="159"/>
    </row>
    <row r="6" spans="1:8" x14ac:dyDescent="0.15">
      <c r="A6" s="160"/>
      <c r="B6" s="161"/>
      <c r="C6" s="162"/>
      <c r="D6" s="163">
        <v>16720</v>
      </c>
      <c r="E6" s="164"/>
      <c r="F6" s="165">
        <v>47479</v>
      </c>
      <c r="G6" s="166"/>
      <c r="H6" s="167"/>
    </row>
    <row r="7" spans="1:8" x14ac:dyDescent="0.15">
      <c r="A7" s="148" t="s">
        <v>553</v>
      </c>
      <c r="B7" s="153"/>
      <c r="C7" s="154"/>
      <c r="D7" s="155">
        <v>85704</v>
      </c>
      <c r="E7" s="156"/>
      <c r="F7" s="157">
        <v>96248</v>
      </c>
      <c r="G7" s="158"/>
      <c r="H7" s="159"/>
    </row>
    <row r="8" spans="1:8" x14ac:dyDescent="0.15">
      <c r="A8" s="160"/>
      <c r="B8" s="161"/>
      <c r="C8" s="162"/>
      <c r="D8" s="163">
        <v>21283</v>
      </c>
      <c r="E8" s="164"/>
      <c r="F8" s="165">
        <v>55768</v>
      </c>
      <c r="G8" s="166"/>
      <c r="H8" s="167"/>
    </row>
    <row r="9" spans="1:8" x14ac:dyDescent="0.15">
      <c r="A9" s="148" t="s">
        <v>554</v>
      </c>
      <c r="B9" s="153"/>
      <c r="C9" s="154"/>
      <c r="D9" s="155">
        <v>49758</v>
      </c>
      <c r="E9" s="156"/>
      <c r="F9" s="157">
        <v>76413</v>
      </c>
      <c r="G9" s="158"/>
      <c r="H9" s="159"/>
    </row>
    <row r="10" spans="1:8" x14ac:dyDescent="0.15">
      <c r="A10" s="160"/>
      <c r="B10" s="161"/>
      <c r="C10" s="162"/>
      <c r="D10" s="163">
        <v>12892</v>
      </c>
      <c r="E10" s="164"/>
      <c r="F10" s="165">
        <v>39658</v>
      </c>
      <c r="G10" s="166"/>
      <c r="H10" s="167"/>
    </row>
    <row r="11" spans="1:8" x14ac:dyDescent="0.15">
      <c r="A11" s="148" t="s">
        <v>555</v>
      </c>
      <c r="B11" s="153"/>
      <c r="C11" s="154"/>
      <c r="D11" s="155">
        <v>75207</v>
      </c>
      <c r="E11" s="156"/>
      <c r="F11" s="157">
        <v>66481</v>
      </c>
      <c r="G11" s="158"/>
      <c r="H11" s="159"/>
    </row>
    <row r="12" spans="1:8" x14ac:dyDescent="0.15">
      <c r="A12" s="160"/>
      <c r="B12" s="161"/>
      <c r="C12" s="168"/>
      <c r="D12" s="163">
        <v>43441</v>
      </c>
      <c r="E12" s="164"/>
      <c r="F12" s="165">
        <v>36120</v>
      </c>
      <c r="G12" s="166"/>
      <c r="H12" s="167"/>
    </row>
    <row r="13" spans="1:8" x14ac:dyDescent="0.15">
      <c r="A13" s="148"/>
      <c r="B13" s="153"/>
      <c r="C13" s="169"/>
      <c r="D13" s="170">
        <v>66358</v>
      </c>
      <c r="E13" s="171"/>
      <c r="F13" s="172">
        <v>80016</v>
      </c>
      <c r="G13" s="173"/>
      <c r="H13" s="159"/>
    </row>
    <row r="14" spans="1:8" x14ac:dyDescent="0.15">
      <c r="A14" s="160"/>
      <c r="B14" s="161"/>
      <c r="C14" s="162"/>
      <c r="D14" s="163">
        <v>23383</v>
      </c>
      <c r="E14" s="164"/>
      <c r="F14" s="165">
        <v>44419</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10.7</v>
      </c>
      <c r="C19" s="174">
        <f>ROUND(VALUE(SUBSTITUTE(実質収支比率等に係る経年分析!G$48,"▲","-")),2)</f>
        <v>5.67</v>
      </c>
      <c r="D19" s="174">
        <f>ROUND(VALUE(SUBSTITUTE(実質収支比率等に係る経年分析!H$48,"▲","-")),2)</f>
        <v>10.78</v>
      </c>
      <c r="E19" s="174">
        <f>ROUND(VALUE(SUBSTITUTE(実質収支比率等に係る経年分析!I$48,"▲","-")),2)</f>
        <v>14.97</v>
      </c>
      <c r="F19" s="174">
        <f>ROUND(VALUE(SUBSTITUTE(実質収支比率等に係る経年分析!J$48,"▲","-")),2)</f>
        <v>13.29</v>
      </c>
    </row>
    <row r="20" spans="1:11" x14ac:dyDescent="0.15">
      <c r="A20" s="174" t="s">
        <v>57</v>
      </c>
      <c r="B20" s="174">
        <f>ROUND(VALUE(SUBSTITUTE(実質収支比率等に係る経年分析!F$47,"▲","-")),2)</f>
        <v>11.13</v>
      </c>
      <c r="C20" s="174">
        <f>ROUND(VALUE(SUBSTITUTE(実質収支比率等に係る経年分析!G$47,"▲","-")),2)</f>
        <v>11.19</v>
      </c>
      <c r="D20" s="174">
        <f>ROUND(VALUE(SUBSTITUTE(実質収支比率等に係る経年分析!H$47,"▲","-")),2)</f>
        <v>10.69</v>
      </c>
      <c r="E20" s="174">
        <f>ROUND(VALUE(SUBSTITUTE(実質収支比率等に係る経年分析!I$47,"▲","-")),2)</f>
        <v>10.25</v>
      </c>
      <c r="F20" s="174">
        <f>ROUND(VALUE(SUBSTITUTE(実質収支比率等に係る経年分析!J$47,"▲","-")),2)</f>
        <v>10.8</v>
      </c>
    </row>
    <row r="21" spans="1:11" x14ac:dyDescent="0.15">
      <c r="A21" s="174" t="s">
        <v>58</v>
      </c>
      <c r="B21" s="174">
        <f>IF(ISNUMBER(VALUE(SUBSTITUTE(実質収支比率等に係る経年分析!F$49,"▲","-"))),ROUND(VALUE(SUBSTITUTE(実質収支比率等に係る経年分析!F$49,"▲","-")),2),NA())</f>
        <v>-2.39</v>
      </c>
      <c r="C21" s="174">
        <f>IF(ISNUMBER(VALUE(SUBSTITUTE(実質収支比率等に係る経年分析!G$49,"▲","-"))),ROUND(VALUE(SUBSTITUTE(実質収支比率等に係る経年分析!G$49,"▲","-")),2),NA())</f>
        <v>-5.08</v>
      </c>
      <c r="D21" s="174">
        <f>IF(ISNUMBER(VALUE(SUBSTITUTE(実質収支比率等に係る経年分析!H$49,"▲","-"))),ROUND(VALUE(SUBSTITUTE(実質収支比率等に係る経年分析!H$49,"▲","-")),2),NA())</f>
        <v>2.99</v>
      </c>
      <c r="E21" s="174">
        <f>IF(ISNUMBER(VALUE(SUBSTITUTE(実質収支比率等に係る経年分析!I$49,"▲","-"))),ROUND(VALUE(SUBSTITUTE(実質収支比率等に係る経年分析!I$49,"▲","-")),2),NA())</f>
        <v>4.63</v>
      </c>
      <c r="F21" s="174">
        <f>IF(ISNUMBER(VALUE(SUBSTITUTE(実質収支比率等に係る経年分析!J$49,"▲","-"))),ROUND(VALUE(SUBSTITUTE(実質収支比率等に係る経年分析!J$49,"▲","-")),2),NA())</f>
        <v>-2.4700000000000002</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0.01</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0.02</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東茨城郡内町村及び一部事務組合公平委員会特別会計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0.02</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0.04</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0.06</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0.06</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0.05</v>
      </c>
    </row>
    <row r="30" spans="1:11" x14ac:dyDescent="0.15">
      <c r="A30" s="175" t="str">
        <f>IF(連結実質赤字比率に係る赤字・黒字の構成分析!C$40="",NA(),連結実質赤字比率に係る赤字・黒字の構成分析!C$40)</f>
        <v>町営公園墓地事業特別会計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0.05</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0.06</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0.08</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0.09</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7.0000000000000007E-2</v>
      </c>
    </row>
    <row r="31" spans="1:11" x14ac:dyDescent="0.15">
      <c r="A31" s="175" t="str">
        <f>IF(連結実質赤字比率に係る赤字・黒字の構成分析!C$39="",NA(),連結実質赤字比率に係る赤字・黒字の構成分析!C$39)</f>
        <v>地方卸売市場事業特別会計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0.09</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0.08</v>
      </c>
    </row>
    <row r="32" spans="1:11" x14ac:dyDescent="0.15">
      <c r="A32" s="175" t="str">
        <f>IF(連結実質赤字比率に係る赤字・黒字の構成分析!C$38="",NA(),連結実質赤字比率に係る赤字・黒字の構成分析!C$38)</f>
        <v>公共下水道事業特別会計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0.38</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0.42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0.23</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0.34</v>
      </c>
    </row>
    <row r="34" spans="1:16" x14ac:dyDescent="0.15">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0.79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0.78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1.28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1.42</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8.3800000000000008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7.65</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6.58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4.49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4.3</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10.61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5.56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10.62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14.8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13.15</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768</v>
      </c>
      <c r="E42" s="176"/>
      <c r="F42" s="176"/>
      <c r="G42" s="176">
        <f>'実質公債費比率（分子）の構造'!L$52</f>
        <v>769</v>
      </c>
      <c r="H42" s="176"/>
      <c r="I42" s="176"/>
      <c r="J42" s="176">
        <f>'実質公債費比率（分子）の構造'!M$52</f>
        <v>780</v>
      </c>
      <c r="K42" s="176"/>
      <c r="L42" s="176"/>
      <c r="M42" s="176">
        <f>'実質公債費比率（分子）の構造'!N$52</f>
        <v>783</v>
      </c>
      <c r="N42" s="176"/>
      <c r="O42" s="176"/>
      <c r="P42" s="176">
        <f>'実質公債費比率（分子）の構造'!O$52</f>
        <v>779</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68</v>
      </c>
      <c r="B45" s="176">
        <f>'実質公債費比率（分子）の構造'!K$49</f>
        <v>16</v>
      </c>
      <c r="C45" s="176"/>
      <c r="D45" s="176"/>
      <c r="E45" s="176">
        <f>'実質公債費比率（分子）の構造'!L$49</f>
        <v>13</v>
      </c>
      <c r="F45" s="176"/>
      <c r="G45" s="176"/>
      <c r="H45" s="176">
        <f>'実質公債費比率（分子）の構造'!M$49</f>
        <v>3</v>
      </c>
      <c r="I45" s="176"/>
      <c r="J45" s="176"/>
      <c r="K45" s="176">
        <f>'実質公債費比率（分子）の構造'!N$49</f>
        <v>0</v>
      </c>
      <c r="L45" s="176"/>
      <c r="M45" s="176"/>
      <c r="N45" s="176">
        <f>'実質公債費比率（分子）の構造'!O$49</f>
        <v>0</v>
      </c>
      <c r="O45" s="176"/>
      <c r="P45" s="176"/>
    </row>
    <row r="46" spans="1:16" x14ac:dyDescent="0.15">
      <c r="A46" s="176" t="s">
        <v>69</v>
      </c>
      <c r="B46" s="176">
        <f>'実質公債費比率（分子）の構造'!K$48</f>
        <v>252</v>
      </c>
      <c r="C46" s="176"/>
      <c r="D46" s="176"/>
      <c r="E46" s="176">
        <f>'実質公債費比率（分子）の構造'!L$48</f>
        <v>223</v>
      </c>
      <c r="F46" s="176"/>
      <c r="G46" s="176"/>
      <c r="H46" s="176">
        <f>'実質公債費比率（分子）の構造'!M$48</f>
        <v>238</v>
      </c>
      <c r="I46" s="176"/>
      <c r="J46" s="176"/>
      <c r="K46" s="176">
        <f>'実質公債費比率（分子）の構造'!N$48</f>
        <v>244</v>
      </c>
      <c r="L46" s="176"/>
      <c r="M46" s="176"/>
      <c r="N46" s="176">
        <f>'実質公債費比率（分子）の構造'!O$48</f>
        <v>254</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722</v>
      </c>
      <c r="C49" s="176"/>
      <c r="D49" s="176"/>
      <c r="E49" s="176">
        <f>'実質公債費比率（分子）の構造'!L$45</f>
        <v>775</v>
      </c>
      <c r="F49" s="176"/>
      <c r="G49" s="176"/>
      <c r="H49" s="176">
        <f>'実質公債費比率（分子）の構造'!M$45</f>
        <v>796</v>
      </c>
      <c r="I49" s="176"/>
      <c r="J49" s="176"/>
      <c r="K49" s="176">
        <f>'実質公債費比率（分子）の構造'!N$45</f>
        <v>778</v>
      </c>
      <c r="L49" s="176"/>
      <c r="M49" s="176"/>
      <c r="N49" s="176">
        <f>'実質公債費比率（分子）の構造'!O$45</f>
        <v>825</v>
      </c>
      <c r="O49" s="176"/>
      <c r="P49" s="176"/>
    </row>
    <row r="50" spans="1:16" x14ac:dyDescent="0.15">
      <c r="A50" s="176" t="s">
        <v>73</v>
      </c>
      <c r="B50" s="176" t="e">
        <f>NA()</f>
        <v>#N/A</v>
      </c>
      <c r="C50" s="176">
        <f>IF(ISNUMBER('実質公債費比率（分子）の構造'!K$53),'実質公債費比率（分子）の構造'!K$53,NA())</f>
        <v>222</v>
      </c>
      <c r="D50" s="176" t="e">
        <f>NA()</f>
        <v>#N/A</v>
      </c>
      <c r="E50" s="176" t="e">
        <f>NA()</f>
        <v>#N/A</v>
      </c>
      <c r="F50" s="176">
        <f>IF(ISNUMBER('実質公債費比率（分子）の構造'!L$53),'実質公債費比率（分子）の構造'!L$53,NA())</f>
        <v>242</v>
      </c>
      <c r="G50" s="176" t="e">
        <f>NA()</f>
        <v>#N/A</v>
      </c>
      <c r="H50" s="176" t="e">
        <f>NA()</f>
        <v>#N/A</v>
      </c>
      <c r="I50" s="176">
        <f>IF(ISNUMBER('実質公債費比率（分子）の構造'!M$53),'実質公債費比率（分子）の構造'!M$53,NA())</f>
        <v>257</v>
      </c>
      <c r="J50" s="176" t="e">
        <f>NA()</f>
        <v>#N/A</v>
      </c>
      <c r="K50" s="176" t="e">
        <f>NA()</f>
        <v>#N/A</v>
      </c>
      <c r="L50" s="176">
        <f>IF(ISNUMBER('実質公債費比率（分子）の構造'!N$53),'実質公債費比率（分子）の構造'!N$53,NA())</f>
        <v>239</v>
      </c>
      <c r="M50" s="176" t="e">
        <f>NA()</f>
        <v>#N/A</v>
      </c>
      <c r="N50" s="176" t="e">
        <f>NA()</f>
        <v>#N/A</v>
      </c>
      <c r="O50" s="176">
        <f>IF(ISNUMBER('実質公債費比率（分子）の構造'!O$53),'実質公債費比率（分子）の構造'!O$53,NA())</f>
        <v>300</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7004</v>
      </c>
      <c r="E56" s="175"/>
      <c r="F56" s="175"/>
      <c r="G56" s="175">
        <f>'将来負担比率（分子）の構造'!J$52</f>
        <v>6901</v>
      </c>
      <c r="H56" s="175"/>
      <c r="I56" s="175"/>
      <c r="J56" s="175">
        <f>'将来負担比率（分子）の構造'!K$52</f>
        <v>7151</v>
      </c>
      <c r="K56" s="175"/>
      <c r="L56" s="175"/>
      <c r="M56" s="175">
        <f>'将来負担比率（分子）の構造'!L$52</f>
        <v>7065</v>
      </c>
      <c r="N56" s="175"/>
      <c r="O56" s="175"/>
      <c r="P56" s="175">
        <f>'将来負担比率（分子）の構造'!M$52</f>
        <v>6772</v>
      </c>
    </row>
    <row r="57" spans="1:16" x14ac:dyDescent="0.15">
      <c r="A57" s="175" t="s">
        <v>44</v>
      </c>
      <c r="B57" s="175"/>
      <c r="C57" s="175"/>
      <c r="D57" s="175">
        <f>'将来負担比率（分子）の構造'!I$51</f>
        <v>2076</v>
      </c>
      <c r="E57" s="175"/>
      <c r="F57" s="175"/>
      <c r="G57" s="175">
        <f>'将来負担比率（分子）の構造'!J$51</f>
        <v>2071</v>
      </c>
      <c r="H57" s="175"/>
      <c r="I57" s="175"/>
      <c r="J57" s="175">
        <f>'将来負担比率（分子）の構造'!K$51</f>
        <v>2025</v>
      </c>
      <c r="K57" s="175"/>
      <c r="L57" s="175"/>
      <c r="M57" s="175">
        <f>'将来負担比率（分子）の構造'!L$51</f>
        <v>1959</v>
      </c>
      <c r="N57" s="175"/>
      <c r="O57" s="175"/>
      <c r="P57" s="175">
        <f>'将来負担比率（分子）の構造'!M$51</f>
        <v>1884</v>
      </c>
    </row>
    <row r="58" spans="1:16" x14ac:dyDescent="0.15">
      <c r="A58" s="175" t="s">
        <v>43</v>
      </c>
      <c r="B58" s="175"/>
      <c r="C58" s="175"/>
      <c r="D58" s="175">
        <f>'将来負担比率（分子）の構造'!I$50</f>
        <v>1401</v>
      </c>
      <c r="E58" s="175"/>
      <c r="F58" s="175"/>
      <c r="G58" s="175">
        <f>'将来負担比率（分子）の構造'!J$50</f>
        <v>1288</v>
      </c>
      <c r="H58" s="175"/>
      <c r="I58" s="175"/>
      <c r="J58" s="175">
        <f>'将来負担比率（分子）の構造'!K$50</f>
        <v>1305</v>
      </c>
      <c r="K58" s="175"/>
      <c r="L58" s="175"/>
      <c r="M58" s="175">
        <f>'将来負担比率（分子）の構造'!L$50</f>
        <v>1599</v>
      </c>
      <c r="N58" s="175"/>
      <c r="O58" s="175"/>
      <c r="P58" s="175">
        <f>'将来負担比率（分子）の構造'!M$50</f>
        <v>1892</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f>'将来負担比率（分子）の構造'!K$46</f>
        <v>1</v>
      </c>
      <c r="I61" s="175"/>
      <c r="J61" s="175"/>
      <c r="K61" s="175" t="str">
        <f>'将来負担比率（分子）の構造'!L$46</f>
        <v>-</v>
      </c>
      <c r="L61" s="175"/>
      <c r="M61" s="175"/>
      <c r="N61" s="175">
        <f>'将来負担比率（分子）の構造'!M$46</f>
        <v>1</v>
      </c>
      <c r="O61" s="175"/>
      <c r="P61" s="175"/>
    </row>
    <row r="62" spans="1:16" x14ac:dyDescent="0.15">
      <c r="A62" s="175" t="s">
        <v>37</v>
      </c>
      <c r="B62" s="175">
        <f>'将来負担比率（分子）の構造'!I$45</f>
        <v>1811</v>
      </c>
      <c r="C62" s="175"/>
      <c r="D62" s="175"/>
      <c r="E62" s="175">
        <f>'将来負担比率（分子）の構造'!J$45</f>
        <v>1783</v>
      </c>
      <c r="F62" s="175"/>
      <c r="G62" s="175"/>
      <c r="H62" s="175">
        <f>'将来負担比率（分子）の構造'!K$45</f>
        <v>1783</v>
      </c>
      <c r="I62" s="175"/>
      <c r="J62" s="175"/>
      <c r="K62" s="175">
        <f>'将来負担比率（分子）の構造'!L$45</f>
        <v>1772</v>
      </c>
      <c r="L62" s="175"/>
      <c r="M62" s="175"/>
      <c r="N62" s="175">
        <f>'将来負担比率（分子）の構造'!M$45</f>
        <v>1777</v>
      </c>
      <c r="O62" s="175"/>
      <c r="P62" s="175"/>
    </row>
    <row r="63" spans="1:16" x14ac:dyDescent="0.15">
      <c r="A63" s="175" t="s">
        <v>36</v>
      </c>
      <c r="B63" s="175">
        <f>'将来負担比率（分子）の構造'!I$44</f>
        <v>17</v>
      </c>
      <c r="C63" s="175"/>
      <c r="D63" s="175"/>
      <c r="E63" s="175">
        <f>'将来負担比率（分子）の構造'!J$44</f>
        <v>3</v>
      </c>
      <c r="F63" s="175"/>
      <c r="G63" s="175"/>
      <c r="H63" s="175" t="str">
        <f>'将来負担比率（分子）の構造'!K$44</f>
        <v>-</v>
      </c>
      <c r="I63" s="175"/>
      <c r="J63" s="175"/>
      <c r="K63" s="175">
        <f>'将来負担比率（分子）の構造'!L$44</f>
        <v>7</v>
      </c>
      <c r="L63" s="175"/>
      <c r="M63" s="175"/>
      <c r="N63" s="175">
        <f>'将来負担比率（分子）の構造'!M$44</f>
        <v>9</v>
      </c>
      <c r="O63" s="175"/>
      <c r="P63" s="175"/>
    </row>
    <row r="64" spans="1:16" x14ac:dyDescent="0.15">
      <c r="A64" s="175" t="s">
        <v>35</v>
      </c>
      <c r="B64" s="175">
        <f>'将来負担比率（分子）の構造'!I$43</f>
        <v>2637</v>
      </c>
      <c r="C64" s="175"/>
      <c r="D64" s="175"/>
      <c r="E64" s="175">
        <f>'将来負担比率（分子）の構造'!J$43</f>
        <v>2585</v>
      </c>
      <c r="F64" s="175"/>
      <c r="G64" s="175"/>
      <c r="H64" s="175">
        <f>'将来負担比率（分子）の構造'!K$43</f>
        <v>2539</v>
      </c>
      <c r="I64" s="175"/>
      <c r="J64" s="175"/>
      <c r="K64" s="175">
        <f>'将来負担比率（分子）の構造'!L$43</f>
        <v>2452</v>
      </c>
      <c r="L64" s="175"/>
      <c r="M64" s="175"/>
      <c r="N64" s="175">
        <f>'将来負担比率（分子）の構造'!M$43</f>
        <v>2435</v>
      </c>
      <c r="O64" s="175"/>
      <c r="P64" s="175"/>
    </row>
    <row r="65" spans="1:16" x14ac:dyDescent="0.15">
      <c r="A65" s="175" t="s">
        <v>34</v>
      </c>
      <c r="B65" s="175">
        <f>'将来負担比率（分子）の構造'!I$42</f>
        <v>21</v>
      </c>
      <c r="C65" s="175"/>
      <c r="D65" s="175"/>
      <c r="E65" s="175">
        <f>'将来負担比率（分子）の構造'!J$42</f>
        <v>13</v>
      </c>
      <c r="F65" s="175"/>
      <c r="G65" s="175"/>
      <c r="H65" s="175">
        <f>'将来負担比率（分子）の構造'!K$42</f>
        <v>22</v>
      </c>
      <c r="I65" s="175"/>
      <c r="J65" s="175"/>
      <c r="K65" s="175">
        <f>'将来負担比率（分子）の構造'!L$42</f>
        <v>37</v>
      </c>
      <c r="L65" s="175"/>
      <c r="M65" s="175"/>
      <c r="N65" s="175">
        <f>'将来負担比率（分子）の構造'!M$42</f>
        <v>13</v>
      </c>
      <c r="O65" s="175"/>
      <c r="P65" s="175"/>
    </row>
    <row r="66" spans="1:16" x14ac:dyDescent="0.15">
      <c r="A66" s="175" t="s">
        <v>33</v>
      </c>
      <c r="B66" s="175">
        <f>'将来負担比率（分子）の構造'!I$41</f>
        <v>9487</v>
      </c>
      <c r="C66" s="175"/>
      <c r="D66" s="175"/>
      <c r="E66" s="175">
        <f>'将来負担比率（分子）の構造'!J$41</f>
        <v>9401</v>
      </c>
      <c r="F66" s="175"/>
      <c r="G66" s="175"/>
      <c r="H66" s="175">
        <f>'将来負担比率（分子）の構造'!K$41</f>
        <v>9818</v>
      </c>
      <c r="I66" s="175"/>
      <c r="J66" s="175"/>
      <c r="K66" s="175">
        <f>'将来負担比率（分子）の構造'!L$41</f>
        <v>9676</v>
      </c>
      <c r="L66" s="175"/>
      <c r="M66" s="175"/>
      <c r="N66" s="175">
        <f>'将来負担比率（分子）の構造'!M$41</f>
        <v>9572</v>
      </c>
      <c r="O66" s="175"/>
      <c r="P66" s="175"/>
    </row>
    <row r="67" spans="1:16" x14ac:dyDescent="0.15">
      <c r="A67" s="175" t="s">
        <v>77</v>
      </c>
      <c r="B67" s="175" t="e">
        <f>NA()</f>
        <v>#N/A</v>
      </c>
      <c r="C67" s="175">
        <f>IF(ISNUMBER('将来負担比率（分子）の構造'!I$53), IF('将来負担比率（分子）の構造'!I$53 &lt; 0, 0, '将来負担比率（分子）の構造'!I$53), NA())</f>
        <v>3490</v>
      </c>
      <c r="D67" s="175" t="e">
        <f>NA()</f>
        <v>#N/A</v>
      </c>
      <c r="E67" s="175" t="e">
        <f>NA()</f>
        <v>#N/A</v>
      </c>
      <c r="F67" s="175">
        <f>IF(ISNUMBER('将来負担比率（分子）の構造'!J$53), IF('将来負担比率（分子）の構造'!J$53 &lt; 0, 0, '将来負担比率（分子）の構造'!J$53), NA())</f>
        <v>3525</v>
      </c>
      <c r="G67" s="175" t="e">
        <f>NA()</f>
        <v>#N/A</v>
      </c>
      <c r="H67" s="175" t="e">
        <f>NA()</f>
        <v>#N/A</v>
      </c>
      <c r="I67" s="175">
        <f>IF(ISNUMBER('将来負担比率（分子）の構造'!K$53), IF('将来負担比率（分子）の構造'!K$53 &lt; 0, 0, '将来負担比率（分子）の構造'!K$53), NA())</f>
        <v>3682</v>
      </c>
      <c r="J67" s="175" t="e">
        <f>NA()</f>
        <v>#N/A</v>
      </c>
      <c r="K67" s="175" t="e">
        <f>NA()</f>
        <v>#N/A</v>
      </c>
      <c r="L67" s="175">
        <f>IF(ISNUMBER('将来負担比率（分子）の構造'!L$53), IF('将来負担比率（分子）の構造'!L$53 &lt; 0, 0, '将来負担比率（分子）の構造'!L$53), NA())</f>
        <v>3321</v>
      </c>
      <c r="M67" s="175" t="e">
        <f>NA()</f>
        <v>#N/A</v>
      </c>
      <c r="N67" s="175" t="e">
        <f>NA()</f>
        <v>#N/A</v>
      </c>
      <c r="O67" s="175">
        <f>IF(ISNUMBER('将来負担比率（分子）の構造'!M$53), IF('将来負担比率（分子）の構造'!M$53 &lt; 0, 0, '将来負担比率（分子）の構造'!M$53), NA())</f>
        <v>3259</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469</v>
      </c>
      <c r="C72" s="179">
        <f>基金残高に係る経年分析!G55</f>
        <v>469</v>
      </c>
      <c r="D72" s="179">
        <f>基金残高に係る経年分析!H55</f>
        <v>470</v>
      </c>
    </row>
    <row r="73" spans="1:16" x14ac:dyDescent="0.15">
      <c r="A73" s="178" t="s">
        <v>80</v>
      </c>
      <c r="B73" s="179">
        <f>基金残高に係る経年分析!F56</f>
        <v>114</v>
      </c>
      <c r="C73" s="179">
        <f>基金残高に係る経年分析!G56</f>
        <v>207</v>
      </c>
      <c r="D73" s="179">
        <f>基金残高に係る経年分析!H56</f>
        <v>207</v>
      </c>
    </row>
    <row r="74" spans="1:16" x14ac:dyDescent="0.15">
      <c r="A74" s="178" t="s">
        <v>81</v>
      </c>
      <c r="B74" s="179">
        <f>基金残高に係る経年分析!F57</f>
        <v>505</v>
      </c>
      <c r="C74" s="179">
        <f>基金残高に係る経年分析!G57</f>
        <v>664</v>
      </c>
      <c r="D74" s="179">
        <f>基金残高に係る経年分析!H57</f>
        <v>903</v>
      </c>
    </row>
  </sheetData>
  <sheetProtection algorithmName="SHA-512" hashValue="kkpmtPuz6NpnFtyks0pe0G4jxjdCFxxFwI5FCksl3EGLM5jK6BfdoRx9phhqZejrnc0YmCryicWJ2766OjRVpg==" saltValue="EW1Vjj4O3kdjIUjKHg9E7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219</v>
      </c>
      <c r="DI1" s="603"/>
      <c r="DJ1" s="603"/>
      <c r="DK1" s="603"/>
      <c r="DL1" s="603"/>
      <c r="DM1" s="603"/>
      <c r="DN1" s="604"/>
      <c r="DO1" s="214"/>
      <c r="DP1" s="602" t="s">
        <v>220</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221</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222</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223</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224</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225</v>
      </c>
      <c r="S4" s="606"/>
      <c r="T4" s="606"/>
      <c r="U4" s="606"/>
      <c r="V4" s="606"/>
      <c r="W4" s="606"/>
      <c r="X4" s="606"/>
      <c r="Y4" s="607"/>
      <c r="Z4" s="605" t="s">
        <v>226</v>
      </c>
      <c r="AA4" s="606"/>
      <c r="AB4" s="606"/>
      <c r="AC4" s="607"/>
      <c r="AD4" s="605" t="s">
        <v>227</v>
      </c>
      <c r="AE4" s="606"/>
      <c r="AF4" s="606"/>
      <c r="AG4" s="606"/>
      <c r="AH4" s="606"/>
      <c r="AI4" s="606"/>
      <c r="AJ4" s="606"/>
      <c r="AK4" s="607"/>
      <c r="AL4" s="605" t="s">
        <v>226</v>
      </c>
      <c r="AM4" s="606"/>
      <c r="AN4" s="606"/>
      <c r="AO4" s="607"/>
      <c r="AP4" s="608" t="s">
        <v>228</v>
      </c>
      <c r="AQ4" s="608"/>
      <c r="AR4" s="608"/>
      <c r="AS4" s="608"/>
      <c r="AT4" s="608"/>
      <c r="AU4" s="608"/>
      <c r="AV4" s="608"/>
      <c r="AW4" s="608"/>
      <c r="AX4" s="608"/>
      <c r="AY4" s="608"/>
      <c r="AZ4" s="608"/>
      <c r="BA4" s="608"/>
      <c r="BB4" s="608"/>
      <c r="BC4" s="608"/>
      <c r="BD4" s="608"/>
      <c r="BE4" s="608"/>
      <c r="BF4" s="608"/>
      <c r="BG4" s="608" t="s">
        <v>229</v>
      </c>
      <c r="BH4" s="608"/>
      <c r="BI4" s="608"/>
      <c r="BJ4" s="608"/>
      <c r="BK4" s="608"/>
      <c r="BL4" s="608"/>
      <c r="BM4" s="608"/>
      <c r="BN4" s="608"/>
      <c r="BO4" s="608" t="s">
        <v>226</v>
      </c>
      <c r="BP4" s="608"/>
      <c r="BQ4" s="608"/>
      <c r="BR4" s="608"/>
      <c r="BS4" s="608" t="s">
        <v>230</v>
      </c>
      <c r="BT4" s="608"/>
      <c r="BU4" s="608"/>
      <c r="BV4" s="608"/>
      <c r="BW4" s="608"/>
      <c r="BX4" s="608"/>
      <c r="BY4" s="608"/>
      <c r="BZ4" s="608"/>
      <c r="CA4" s="608"/>
      <c r="CB4" s="608"/>
      <c r="CD4" s="605" t="s">
        <v>231</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232</v>
      </c>
      <c r="C5" s="610"/>
      <c r="D5" s="610"/>
      <c r="E5" s="610"/>
      <c r="F5" s="610"/>
      <c r="G5" s="610"/>
      <c r="H5" s="610"/>
      <c r="I5" s="610"/>
      <c r="J5" s="610"/>
      <c r="K5" s="610"/>
      <c r="L5" s="610"/>
      <c r="M5" s="610"/>
      <c r="N5" s="610"/>
      <c r="O5" s="610"/>
      <c r="P5" s="610"/>
      <c r="Q5" s="611"/>
      <c r="R5" s="612">
        <v>2800417</v>
      </c>
      <c r="S5" s="613"/>
      <c r="T5" s="613"/>
      <c r="U5" s="613"/>
      <c r="V5" s="613"/>
      <c r="W5" s="613"/>
      <c r="X5" s="613"/>
      <c r="Y5" s="614"/>
      <c r="Z5" s="615">
        <v>27</v>
      </c>
      <c r="AA5" s="615"/>
      <c r="AB5" s="615"/>
      <c r="AC5" s="615"/>
      <c r="AD5" s="616">
        <v>2645670</v>
      </c>
      <c r="AE5" s="616"/>
      <c r="AF5" s="616"/>
      <c r="AG5" s="616"/>
      <c r="AH5" s="616"/>
      <c r="AI5" s="616"/>
      <c r="AJ5" s="616"/>
      <c r="AK5" s="616"/>
      <c r="AL5" s="617">
        <v>59.5</v>
      </c>
      <c r="AM5" s="618"/>
      <c r="AN5" s="618"/>
      <c r="AO5" s="619"/>
      <c r="AP5" s="609" t="s">
        <v>233</v>
      </c>
      <c r="AQ5" s="610"/>
      <c r="AR5" s="610"/>
      <c r="AS5" s="610"/>
      <c r="AT5" s="610"/>
      <c r="AU5" s="610"/>
      <c r="AV5" s="610"/>
      <c r="AW5" s="610"/>
      <c r="AX5" s="610"/>
      <c r="AY5" s="610"/>
      <c r="AZ5" s="610"/>
      <c r="BA5" s="610"/>
      <c r="BB5" s="610"/>
      <c r="BC5" s="610"/>
      <c r="BD5" s="610"/>
      <c r="BE5" s="610"/>
      <c r="BF5" s="611"/>
      <c r="BG5" s="623">
        <v>2622432</v>
      </c>
      <c r="BH5" s="624"/>
      <c r="BI5" s="624"/>
      <c r="BJ5" s="624"/>
      <c r="BK5" s="624"/>
      <c r="BL5" s="624"/>
      <c r="BM5" s="624"/>
      <c r="BN5" s="625"/>
      <c r="BO5" s="626">
        <v>93.6</v>
      </c>
      <c r="BP5" s="626"/>
      <c r="BQ5" s="626"/>
      <c r="BR5" s="626"/>
      <c r="BS5" s="627">
        <v>28495</v>
      </c>
      <c r="BT5" s="627"/>
      <c r="BU5" s="627"/>
      <c r="BV5" s="627"/>
      <c r="BW5" s="627"/>
      <c r="BX5" s="627"/>
      <c r="BY5" s="627"/>
      <c r="BZ5" s="627"/>
      <c r="CA5" s="627"/>
      <c r="CB5" s="631"/>
      <c r="CD5" s="605" t="s">
        <v>228</v>
      </c>
      <c r="CE5" s="606"/>
      <c r="CF5" s="606"/>
      <c r="CG5" s="606"/>
      <c r="CH5" s="606"/>
      <c r="CI5" s="606"/>
      <c r="CJ5" s="606"/>
      <c r="CK5" s="606"/>
      <c r="CL5" s="606"/>
      <c r="CM5" s="606"/>
      <c r="CN5" s="606"/>
      <c r="CO5" s="606"/>
      <c r="CP5" s="606"/>
      <c r="CQ5" s="607"/>
      <c r="CR5" s="605" t="s">
        <v>234</v>
      </c>
      <c r="CS5" s="606"/>
      <c r="CT5" s="606"/>
      <c r="CU5" s="606"/>
      <c r="CV5" s="606"/>
      <c r="CW5" s="606"/>
      <c r="CX5" s="606"/>
      <c r="CY5" s="607"/>
      <c r="CZ5" s="605" t="s">
        <v>226</v>
      </c>
      <c r="DA5" s="606"/>
      <c r="DB5" s="606"/>
      <c r="DC5" s="607"/>
      <c r="DD5" s="605" t="s">
        <v>235</v>
      </c>
      <c r="DE5" s="606"/>
      <c r="DF5" s="606"/>
      <c r="DG5" s="606"/>
      <c r="DH5" s="606"/>
      <c r="DI5" s="606"/>
      <c r="DJ5" s="606"/>
      <c r="DK5" s="606"/>
      <c r="DL5" s="606"/>
      <c r="DM5" s="606"/>
      <c r="DN5" s="606"/>
      <c r="DO5" s="606"/>
      <c r="DP5" s="607"/>
      <c r="DQ5" s="605" t="s">
        <v>236</v>
      </c>
      <c r="DR5" s="606"/>
      <c r="DS5" s="606"/>
      <c r="DT5" s="606"/>
      <c r="DU5" s="606"/>
      <c r="DV5" s="606"/>
      <c r="DW5" s="606"/>
      <c r="DX5" s="606"/>
      <c r="DY5" s="606"/>
      <c r="DZ5" s="606"/>
      <c r="EA5" s="606"/>
      <c r="EB5" s="606"/>
      <c r="EC5" s="607"/>
    </row>
    <row r="6" spans="2:143" ht="11.25" customHeight="1" x14ac:dyDescent="0.15">
      <c r="B6" s="620" t="s">
        <v>237</v>
      </c>
      <c r="C6" s="621"/>
      <c r="D6" s="621"/>
      <c r="E6" s="621"/>
      <c r="F6" s="621"/>
      <c r="G6" s="621"/>
      <c r="H6" s="621"/>
      <c r="I6" s="621"/>
      <c r="J6" s="621"/>
      <c r="K6" s="621"/>
      <c r="L6" s="621"/>
      <c r="M6" s="621"/>
      <c r="N6" s="621"/>
      <c r="O6" s="621"/>
      <c r="P6" s="621"/>
      <c r="Q6" s="622"/>
      <c r="R6" s="623">
        <v>50336</v>
      </c>
      <c r="S6" s="624"/>
      <c r="T6" s="624"/>
      <c r="U6" s="624"/>
      <c r="V6" s="624"/>
      <c r="W6" s="624"/>
      <c r="X6" s="624"/>
      <c r="Y6" s="625"/>
      <c r="Z6" s="626">
        <v>0.5</v>
      </c>
      <c r="AA6" s="626"/>
      <c r="AB6" s="626"/>
      <c r="AC6" s="626"/>
      <c r="AD6" s="627">
        <v>50336</v>
      </c>
      <c r="AE6" s="627"/>
      <c r="AF6" s="627"/>
      <c r="AG6" s="627"/>
      <c r="AH6" s="627"/>
      <c r="AI6" s="627"/>
      <c r="AJ6" s="627"/>
      <c r="AK6" s="627"/>
      <c r="AL6" s="628">
        <v>1.1000000000000001</v>
      </c>
      <c r="AM6" s="629"/>
      <c r="AN6" s="629"/>
      <c r="AO6" s="630"/>
      <c r="AP6" s="620" t="s">
        <v>238</v>
      </c>
      <c r="AQ6" s="621"/>
      <c r="AR6" s="621"/>
      <c r="AS6" s="621"/>
      <c r="AT6" s="621"/>
      <c r="AU6" s="621"/>
      <c r="AV6" s="621"/>
      <c r="AW6" s="621"/>
      <c r="AX6" s="621"/>
      <c r="AY6" s="621"/>
      <c r="AZ6" s="621"/>
      <c r="BA6" s="621"/>
      <c r="BB6" s="621"/>
      <c r="BC6" s="621"/>
      <c r="BD6" s="621"/>
      <c r="BE6" s="621"/>
      <c r="BF6" s="622"/>
      <c r="BG6" s="623">
        <v>2622432</v>
      </c>
      <c r="BH6" s="624"/>
      <c r="BI6" s="624"/>
      <c r="BJ6" s="624"/>
      <c r="BK6" s="624"/>
      <c r="BL6" s="624"/>
      <c r="BM6" s="624"/>
      <c r="BN6" s="625"/>
      <c r="BO6" s="626">
        <v>93.6</v>
      </c>
      <c r="BP6" s="626"/>
      <c r="BQ6" s="626"/>
      <c r="BR6" s="626"/>
      <c r="BS6" s="627">
        <v>28495</v>
      </c>
      <c r="BT6" s="627"/>
      <c r="BU6" s="627"/>
      <c r="BV6" s="627"/>
      <c r="BW6" s="627"/>
      <c r="BX6" s="627"/>
      <c r="BY6" s="627"/>
      <c r="BZ6" s="627"/>
      <c r="CA6" s="627"/>
      <c r="CB6" s="631"/>
      <c r="CD6" s="609" t="s">
        <v>239</v>
      </c>
      <c r="CE6" s="610"/>
      <c r="CF6" s="610"/>
      <c r="CG6" s="610"/>
      <c r="CH6" s="610"/>
      <c r="CI6" s="610"/>
      <c r="CJ6" s="610"/>
      <c r="CK6" s="610"/>
      <c r="CL6" s="610"/>
      <c r="CM6" s="610"/>
      <c r="CN6" s="610"/>
      <c r="CO6" s="610"/>
      <c r="CP6" s="610"/>
      <c r="CQ6" s="611"/>
      <c r="CR6" s="623">
        <v>88841</v>
      </c>
      <c r="CS6" s="624"/>
      <c r="CT6" s="624"/>
      <c r="CU6" s="624"/>
      <c r="CV6" s="624"/>
      <c r="CW6" s="624"/>
      <c r="CX6" s="624"/>
      <c r="CY6" s="625"/>
      <c r="CZ6" s="617">
        <v>0.9</v>
      </c>
      <c r="DA6" s="618"/>
      <c r="DB6" s="618"/>
      <c r="DC6" s="634"/>
      <c r="DD6" s="632" t="s">
        <v>130</v>
      </c>
      <c r="DE6" s="624"/>
      <c r="DF6" s="624"/>
      <c r="DG6" s="624"/>
      <c r="DH6" s="624"/>
      <c r="DI6" s="624"/>
      <c r="DJ6" s="624"/>
      <c r="DK6" s="624"/>
      <c r="DL6" s="624"/>
      <c r="DM6" s="624"/>
      <c r="DN6" s="624"/>
      <c r="DO6" s="624"/>
      <c r="DP6" s="625"/>
      <c r="DQ6" s="632">
        <v>88841</v>
      </c>
      <c r="DR6" s="624"/>
      <c r="DS6" s="624"/>
      <c r="DT6" s="624"/>
      <c r="DU6" s="624"/>
      <c r="DV6" s="624"/>
      <c r="DW6" s="624"/>
      <c r="DX6" s="624"/>
      <c r="DY6" s="624"/>
      <c r="DZ6" s="624"/>
      <c r="EA6" s="624"/>
      <c r="EB6" s="624"/>
      <c r="EC6" s="633"/>
    </row>
    <row r="7" spans="2:143" ht="11.25" customHeight="1" x14ac:dyDescent="0.15">
      <c r="B7" s="620" t="s">
        <v>240</v>
      </c>
      <c r="C7" s="621"/>
      <c r="D7" s="621"/>
      <c r="E7" s="621"/>
      <c r="F7" s="621"/>
      <c r="G7" s="621"/>
      <c r="H7" s="621"/>
      <c r="I7" s="621"/>
      <c r="J7" s="621"/>
      <c r="K7" s="621"/>
      <c r="L7" s="621"/>
      <c r="M7" s="621"/>
      <c r="N7" s="621"/>
      <c r="O7" s="621"/>
      <c r="P7" s="621"/>
      <c r="Q7" s="622"/>
      <c r="R7" s="623">
        <v>641</v>
      </c>
      <c r="S7" s="624"/>
      <c r="T7" s="624"/>
      <c r="U7" s="624"/>
      <c r="V7" s="624"/>
      <c r="W7" s="624"/>
      <c r="X7" s="624"/>
      <c r="Y7" s="625"/>
      <c r="Z7" s="626">
        <v>0</v>
      </c>
      <c r="AA7" s="626"/>
      <c r="AB7" s="626"/>
      <c r="AC7" s="626"/>
      <c r="AD7" s="627">
        <v>641</v>
      </c>
      <c r="AE7" s="627"/>
      <c r="AF7" s="627"/>
      <c r="AG7" s="627"/>
      <c r="AH7" s="627"/>
      <c r="AI7" s="627"/>
      <c r="AJ7" s="627"/>
      <c r="AK7" s="627"/>
      <c r="AL7" s="628">
        <v>0</v>
      </c>
      <c r="AM7" s="629"/>
      <c r="AN7" s="629"/>
      <c r="AO7" s="630"/>
      <c r="AP7" s="620" t="s">
        <v>241</v>
      </c>
      <c r="AQ7" s="621"/>
      <c r="AR7" s="621"/>
      <c r="AS7" s="621"/>
      <c r="AT7" s="621"/>
      <c r="AU7" s="621"/>
      <c r="AV7" s="621"/>
      <c r="AW7" s="621"/>
      <c r="AX7" s="621"/>
      <c r="AY7" s="621"/>
      <c r="AZ7" s="621"/>
      <c r="BA7" s="621"/>
      <c r="BB7" s="621"/>
      <c r="BC7" s="621"/>
      <c r="BD7" s="621"/>
      <c r="BE7" s="621"/>
      <c r="BF7" s="622"/>
      <c r="BG7" s="623">
        <v>863733</v>
      </c>
      <c r="BH7" s="624"/>
      <c r="BI7" s="624"/>
      <c r="BJ7" s="624"/>
      <c r="BK7" s="624"/>
      <c r="BL7" s="624"/>
      <c r="BM7" s="624"/>
      <c r="BN7" s="625"/>
      <c r="BO7" s="626">
        <v>30.8</v>
      </c>
      <c r="BP7" s="626"/>
      <c r="BQ7" s="626"/>
      <c r="BR7" s="626"/>
      <c r="BS7" s="627">
        <v>28495</v>
      </c>
      <c r="BT7" s="627"/>
      <c r="BU7" s="627"/>
      <c r="BV7" s="627"/>
      <c r="BW7" s="627"/>
      <c r="BX7" s="627"/>
      <c r="BY7" s="627"/>
      <c r="BZ7" s="627"/>
      <c r="CA7" s="627"/>
      <c r="CB7" s="631"/>
      <c r="CD7" s="620" t="s">
        <v>242</v>
      </c>
      <c r="CE7" s="621"/>
      <c r="CF7" s="621"/>
      <c r="CG7" s="621"/>
      <c r="CH7" s="621"/>
      <c r="CI7" s="621"/>
      <c r="CJ7" s="621"/>
      <c r="CK7" s="621"/>
      <c r="CL7" s="621"/>
      <c r="CM7" s="621"/>
      <c r="CN7" s="621"/>
      <c r="CO7" s="621"/>
      <c r="CP7" s="621"/>
      <c r="CQ7" s="622"/>
      <c r="CR7" s="623">
        <v>2205883</v>
      </c>
      <c r="CS7" s="624"/>
      <c r="CT7" s="624"/>
      <c r="CU7" s="624"/>
      <c r="CV7" s="624"/>
      <c r="CW7" s="624"/>
      <c r="CX7" s="624"/>
      <c r="CY7" s="625"/>
      <c r="CZ7" s="626">
        <v>22.7</v>
      </c>
      <c r="DA7" s="626"/>
      <c r="DB7" s="626"/>
      <c r="DC7" s="626"/>
      <c r="DD7" s="632">
        <v>472786</v>
      </c>
      <c r="DE7" s="624"/>
      <c r="DF7" s="624"/>
      <c r="DG7" s="624"/>
      <c r="DH7" s="624"/>
      <c r="DI7" s="624"/>
      <c r="DJ7" s="624"/>
      <c r="DK7" s="624"/>
      <c r="DL7" s="624"/>
      <c r="DM7" s="624"/>
      <c r="DN7" s="624"/>
      <c r="DO7" s="624"/>
      <c r="DP7" s="625"/>
      <c r="DQ7" s="632">
        <v>932878</v>
      </c>
      <c r="DR7" s="624"/>
      <c r="DS7" s="624"/>
      <c r="DT7" s="624"/>
      <c r="DU7" s="624"/>
      <c r="DV7" s="624"/>
      <c r="DW7" s="624"/>
      <c r="DX7" s="624"/>
      <c r="DY7" s="624"/>
      <c r="DZ7" s="624"/>
      <c r="EA7" s="624"/>
      <c r="EB7" s="624"/>
      <c r="EC7" s="633"/>
    </row>
    <row r="8" spans="2:143" ht="11.25" customHeight="1" x14ac:dyDescent="0.15">
      <c r="B8" s="620" t="s">
        <v>243</v>
      </c>
      <c r="C8" s="621"/>
      <c r="D8" s="621"/>
      <c r="E8" s="621"/>
      <c r="F8" s="621"/>
      <c r="G8" s="621"/>
      <c r="H8" s="621"/>
      <c r="I8" s="621"/>
      <c r="J8" s="621"/>
      <c r="K8" s="621"/>
      <c r="L8" s="621"/>
      <c r="M8" s="621"/>
      <c r="N8" s="621"/>
      <c r="O8" s="621"/>
      <c r="P8" s="621"/>
      <c r="Q8" s="622"/>
      <c r="R8" s="623">
        <v>9311</v>
      </c>
      <c r="S8" s="624"/>
      <c r="T8" s="624"/>
      <c r="U8" s="624"/>
      <c r="V8" s="624"/>
      <c r="W8" s="624"/>
      <c r="X8" s="624"/>
      <c r="Y8" s="625"/>
      <c r="Z8" s="626">
        <v>0.1</v>
      </c>
      <c r="AA8" s="626"/>
      <c r="AB8" s="626"/>
      <c r="AC8" s="626"/>
      <c r="AD8" s="627">
        <v>9311</v>
      </c>
      <c r="AE8" s="627"/>
      <c r="AF8" s="627"/>
      <c r="AG8" s="627"/>
      <c r="AH8" s="627"/>
      <c r="AI8" s="627"/>
      <c r="AJ8" s="627"/>
      <c r="AK8" s="627"/>
      <c r="AL8" s="628">
        <v>0.2</v>
      </c>
      <c r="AM8" s="629"/>
      <c r="AN8" s="629"/>
      <c r="AO8" s="630"/>
      <c r="AP8" s="620" t="s">
        <v>244</v>
      </c>
      <c r="AQ8" s="621"/>
      <c r="AR8" s="621"/>
      <c r="AS8" s="621"/>
      <c r="AT8" s="621"/>
      <c r="AU8" s="621"/>
      <c r="AV8" s="621"/>
      <c r="AW8" s="621"/>
      <c r="AX8" s="621"/>
      <c r="AY8" s="621"/>
      <c r="AZ8" s="621"/>
      <c r="BA8" s="621"/>
      <c r="BB8" s="621"/>
      <c r="BC8" s="621"/>
      <c r="BD8" s="621"/>
      <c r="BE8" s="621"/>
      <c r="BF8" s="622"/>
      <c r="BG8" s="623">
        <v>28379</v>
      </c>
      <c r="BH8" s="624"/>
      <c r="BI8" s="624"/>
      <c r="BJ8" s="624"/>
      <c r="BK8" s="624"/>
      <c r="BL8" s="624"/>
      <c r="BM8" s="624"/>
      <c r="BN8" s="625"/>
      <c r="BO8" s="626">
        <v>1</v>
      </c>
      <c r="BP8" s="626"/>
      <c r="BQ8" s="626"/>
      <c r="BR8" s="626"/>
      <c r="BS8" s="627" t="s">
        <v>130</v>
      </c>
      <c r="BT8" s="627"/>
      <c r="BU8" s="627"/>
      <c r="BV8" s="627"/>
      <c r="BW8" s="627"/>
      <c r="BX8" s="627"/>
      <c r="BY8" s="627"/>
      <c r="BZ8" s="627"/>
      <c r="CA8" s="627"/>
      <c r="CB8" s="631"/>
      <c r="CD8" s="620" t="s">
        <v>245</v>
      </c>
      <c r="CE8" s="621"/>
      <c r="CF8" s="621"/>
      <c r="CG8" s="621"/>
      <c r="CH8" s="621"/>
      <c r="CI8" s="621"/>
      <c r="CJ8" s="621"/>
      <c r="CK8" s="621"/>
      <c r="CL8" s="621"/>
      <c r="CM8" s="621"/>
      <c r="CN8" s="621"/>
      <c r="CO8" s="621"/>
      <c r="CP8" s="621"/>
      <c r="CQ8" s="622"/>
      <c r="CR8" s="623">
        <v>2477670</v>
      </c>
      <c r="CS8" s="624"/>
      <c r="CT8" s="624"/>
      <c r="CU8" s="624"/>
      <c r="CV8" s="624"/>
      <c r="CW8" s="624"/>
      <c r="CX8" s="624"/>
      <c r="CY8" s="625"/>
      <c r="CZ8" s="626">
        <v>25.5</v>
      </c>
      <c r="DA8" s="626"/>
      <c r="DB8" s="626"/>
      <c r="DC8" s="626"/>
      <c r="DD8" s="632">
        <v>3266</v>
      </c>
      <c r="DE8" s="624"/>
      <c r="DF8" s="624"/>
      <c r="DG8" s="624"/>
      <c r="DH8" s="624"/>
      <c r="DI8" s="624"/>
      <c r="DJ8" s="624"/>
      <c r="DK8" s="624"/>
      <c r="DL8" s="624"/>
      <c r="DM8" s="624"/>
      <c r="DN8" s="624"/>
      <c r="DO8" s="624"/>
      <c r="DP8" s="625"/>
      <c r="DQ8" s="632">
        <v>1355182</v>
      </c>
      <c r="DR8" s="624"/>
      <c r="DS8" s="624"/>
      <c r="DT8" s="624"/>
      <c r="DU8" s="624"/>
      <c r="DV8" s="624"/>
      <c r="DW8" s="624"/>
      <c r="DX8" s="624"/>
      <c r="DY8" s="624"/>
      <c r="DZ8" s="624"/>
      <c r="EA8" s="624"/>
      <c r="EB8" s="624"/>
      <c r="EC8" s="633"/>
    </row>
    <row r="9" spans="2:143" ht="11.25" customHeight="1" x14ac:dyDescent="0.15">
      <c r="B9" s="620" t="s">
        <v>246</v>
      </c>
      <c r="C9" s="621"/>
      <c r="D9" s="621"/>
      <c r="E9" s="621"/>
      <c r="F9" s="621"/>
      <c r="G9" s="621"/>
      <c r="H9" s="621"/>
      <c r="I9" s="621"/>
      <c r="J9" s="621"/>
      <c r="K9" s="621"/>
      <c r="L9" s="621"/>
      <c r="M9" s="621"/>
      <c r="N9" s="621"/>
      <c r="O9" s="621"/>
      <c r="P9" s="621"/>
      <c r="Q9" s="622"/>
      <c r="R9" s="623">
        <v>7373</v>
      </c>
      <c r="S9" s="624"/>
      <c r="T9" s="624"/>
      <c r="U9" s="624"/>
      <c r="V9" s="624"/>
      <c r="W9" s="624"/>
      <c r="X9" s="624"/>
      <c r="Y9" s="625"/>
      <c r="Z9" s="626">
        <v>0.1</v>
      </c>
      <c r="AA9" s="626"/>
      <c r="AB9" s="626"/>
      <c r="AC9" s="626"/>
      <c r="AD9" s="627">
        <v>7373</v>
      </c>
      <c r="AE9" s="627"/>
      <c r="AF9" s="627"/>
      <c r="AG9" s="627"/>
      <c r="AH9" s="627"/>
      <c r="AI9" s="627"/>
      <c r="AJ9" s="627"/>
      <c r="AK9" s="627"/>
      <c r="AL9" s="628">
        <v>0.2</v>
      </c>
      <c r="AM9" s="629"/>
      <c r="AN9" s="629"/>
      <c r="AO9" s="630"/>
      <c r="AP9" s="620" t="s">
        <v>247</v>
      </c>
      <c r="AQ9" s="621"/>
      <c r="AR9" s="621"/>
      <c r="AS9" s="621"/>
      <c r="AT9" s="621"/>
      <c r="AU9" s="621"/>
      <c r="AV9" s="621"/>
      <c r="AW9" s="621"/>
      <c r="AX9" s="621"/>
      <c r="AY9" s="621"/>
      <c r="AZ9" s="621"/>
      <c r="BA9" s="621"/>
      <c r="BB9" s="621"/>
      <c r="BC9" s="621"/>
      <c r="BD9" s="621"/>
      <c r="BE9" s="621"/>
      <c r="BF9" s="622"/>
      <c r="BG9" s="623">
        <v>710336</v>
      </c>
      <c r="BH9" s="624"/>
      <c r="BI9" s="624"/>
      <c r="BJ9" s="624"/>
      <c r="BK9" s="624"/>
      <c r="BL9" s="624"/>
      <c r="BM9" s="624"/>
      <c r="BN9" s="625"/>
      <c r="BO9" s="626">
        <v>25.4</v>
      </c>
      <c r="BP9" s="626"/>
      <c r="BQ9" s="626"/>
      <c r="BR9" s="626"/>
      <c r="BS9" s="627" t="s">
        <v>248</v>
      </c>
      <c r="BT9" s="627"/>
      <c r="BU9" s="627"/>
      <c r="BV9" s="627"/>
      <c r="BW9" s="627"/>
      <c r="BX9" s="627"/>
      <c r="BY9" s="627"/>
      <c r="BZ9" s="627"/>
      <c r="CA9" s="627"/>
      <c r="CB9" s="631"/>
      <c r="CD9" s="620" t="s">
        <v>249</v>
      </c>
      <c r="CE9" s="621"/>
      <c r="CF9" s="621"/>
      <c r="CG9" s="621"/>
      <c r="CH9" s="621"/>
      <c r="CI9" s="621"/>
      <c r="CJ9" s="621"/>
      <c r="CK9" s="621"/>
      <c r="CL9" s="621"/>
      <c r="CM9" s="621"/>
      <c r="CN9" s="621"/>
      <c r="CO9" s="621"/>
      <c r="CP9" s="621"/>
      <c r="CQ9" s="622"/>
      <c r="CR9" s="623">
        <v>958299</v>
      </c>
      <c r="CS9" s="624"/>
      <c r="CT9" s="624"/>
      <c r="CU9" s="624"/>
      <c r="CV9" s="624"/>
      <c r="CW9" s="624"/>
      <c r="CX9" s="624"/>
      <c r="CY9" s="625"/>
      <c r="CZ9" s="626">
        <v>9.9</v>
      </c>
      <c r="DA9" s="626"/>
      <c r="DB9" s="626"/>
      <c r="DC9" s="626"/>
      <c r="DD9" s="632">
        <v>13611</v>
      </c>
      <c r="DE9" s="624"/>
      <c r="DF9" s="624"/>
      <c r="DG9" s="624"/>
      <c r="DH9" s="624"/>
      <c r="DI9" s="624"/>
      <c r="DJ9" s="624"/>
      <c r="DK9" s="624"/>
      <c r="DL9" s="624"/>
      <c r="DM9" s="624"/>
      <c r="DN9" s="624"/>
      <c r="DO9" s="624"/>
      <c r="DP9" s="625"/>
      <c r="DQ9" s="632">
        <v>784606</v>
      </c>
      <c r="DR9" s="624"/>
      <c r="DS9" s="624"/>
      <c r="DT9" s="624"/>
      <c r="DU9" s="624"/>
      <c r="DV9" s="624"/>
      <c r="DW9" s="624"/>
      <c r="DX9" s="624"/>
      <c r="DY9" s="624"/>
      <c r="DZ9" s="624"/>
      <c r="EA9" s="624"/>
      <c r="EB9" s="624"/>
      <c r="EC9" s="633"/>
    </row>
    <row r="10" spans="2:143" ht="11.25" customHeight="1" x14ac:dyDescent="0.15">
      <c r="B10" s="620" t="s">
        <v>250</v>
      </c>
      <c r="C10" s="621"/>
      <c r="D10" s="621"/>
      <c r="E10" s="621"/>
      <c r="F10" s="621"/>
      <c r="G10" s="621"/>
      <c r="H10" s="621"/>
      <c r="I10" s="621"/>
      <c r="J10" s="621"/>
      <c r="K10" s="621"/>
      <c r="L10" s="621"/>
      <c r="M10" s="621"/>
      <c r="N10" s="621"/>
      <c r="O10" s="621"/>
      <c r="P10" s="621"/>
      <c r="Q10" s="622"/>
      <c r="R10" s="623" t="s">
        <v>130</v>
      </c>
      <c r="S10" s="624"/>
      <c r="T10" s="624"/>
      <c r="U10" s="624"/>
      <c r="V10" s="624"/>
      <c r="W10" s="624"/>
      <c r="X10" s="624"/>
      <c r="Y10" s="625"/>
      <c r="Z10" s="626" t="s">
        <v>248</v>
      </c>
      <c r="AA10" s="626"/>
      <c r="AB10" s="626"/>
      <c r="AC10" s="626"/>
      <c r="AD10" s="627" t="s">
        <v>248</v>
      </c>
      <c r="AE10" s="627"/>
      <c r="AF10" s="627"/>
      <c r="AG10" s="627"/>
      <c r="AH10" s="627"/>
      <c r="AI10" s="627"/>
      <c r="AJ10" s="627"/>
      <c r="AK10" s="627"/>
      <c r="AL10" s="628" t="s">
        <v>130</v>
      </c>
      <c r="AM10" s="629"/>
      <c r="AN10" s="629"/>
      <c r="AO10" s="630"/>
      <c r="AP10" s="620" t="s">
        <v>251</v>
      </c>
      <c r="AQ10" s="621"/>
      <c r="AR10" s="621"/>
      <c r="AS10" s="621"/>
      <c r="AT10" s="621"/>
      <c r="AU10" s="621"/>
      <c r="AV10" s="621"/>
      <c r="AW10" s="621"/>
      <c r="AX10" s="621"/>
      <c r="AY10" s="621"/>
      <c r="AZ10" s="621"/>
      <c r="BA10" s="621"/>
      <c r="BB10" s="621"/>
      <c r="BC10" s="621"/>
      <c r="BD10" s="621"/>
      <c r="BE10" s="621"/>
      <c r="BF10" s="622"/>
      <c r="BG10" s="623">
        <v>62432</v>
      </c>
      <c r="BH10" s="624"/>
      <c r="BI10" s="624"/>
      <c r="BJ10" s="624"/>
      <c r="BK10" s="624"/>
      <c r="BL10" s="624"/>
      <c r="BM10" s="624"/>
      <c r="BN10" s="625"/>
      <c r="BO10" s="626">
        <v>2.2000000000000002</v>
      </c>
      <c r="BP10" s="626"/>
      <c r="BQ10" s="626"/>
      <c r="BR10" s="626"/>
      <c r="BS10" s="627">
        <v>10541</v>
      </c>
      <c r="BT10" s="627"/>
      <c r="BU10" s="627"/>
      <c r="BV10" s="627"/>
      <c r="BW10" s="627"/>
      <c r="BX10" s="627"/>
      <c r="BY10" s="627"/>
      <c r="BZ10" s="627"/>
      <c r="CA10" s="627"/>
      <c r="CB10" s="631"/>
      <c r="CD10" s="620" t="s">
        <v>252</v>
      </c>
      <c r="CE10" s="621"/>
      <c r="CF10" s="621"/>
      <c r="CG10" s="621"/>
      <c r="CH10" s="621"/>
      <c r="CI10" s="621"/>
      <c r="CJ10" s="621"/>
      <c r="CK10" s="621"/>
      <c r="CL10" s="621"/>
      <c r="CM10" s="621"/>
      <c r="CN10" s="621"/>
      <c r="CO10" s="621"/>
      <c r="CP10" s="621"/>
      <c r="CQ10" s="622"/>
      <c r="CR10" s="623">
        <v>30</v>
      </c>
      <c r="CS10" s="624"/>
      <c r="CT10" s="624"/>
      <c r="CU10" s="624"/>
      <c r="CV10" s="624"/>
      <c r="CW10" s="624"/>
      <c r="CX10" s="624"/>
      <c r="CY10" s="625"/>
      <c r="CZ10" s="626">
        <v>0</v>
      </c>
      <c r="DA10" s="626"/>
      <c r="DB10" s="626"/>
      <c r="DC10" s="626"/>
      <c r="DD10" s="632" t="s">
        <v>130</v>
      </c>
      <c r="DE10" s="624"/>
      <c r="DF10" s="624"/>
      <c r="DG10" s="624"/>
      <c r="DH10" s="624"/>
      <c r="DI10" s="624"/>
      <c r="DJ10" s="624"/>
      <c r="DK10" s="624"/>
      <c r="DL10" s="624"/>
      <c r="DM10" s="624"/>
      <c r="DN10" s="624"/>
      <c r="DO10" s="624"/>
      <c r="DP10" s="625"/>
      <c r="DQ10" s="632">
        <v>30</v>
      </c>
      <c r="DR10" s="624"/>
      <c r="DS10" s="624"/>
      <c r="DT10" s="624"/>
      <c r="DU10" s="624"/>
      <c r="DV10" s="624"/>
      <c r="DW10" s="624"/>
      <c r="DX10" s="624"/>
      <c r="DY10" s="624"/>
      <c r="DZ10" s="624"/>
      <c r="EA10" s="624"/>
      <c r="EB10" s="624"/>
      <c r="EC10" s="633"/>
    </row>
    <row r="11" spans="2:143" ht="11.25" customHeight="1" x14ac:dyDescent="0.15">
      <c r="B11" s="620" t="s">
        <v>253</v>
      </c>
      <c r="C11" s="621"/>
      <c r="D11" s="621"/>
      <c r="E11" s="621"/>
      <c r="F11" s="621"/>
      <c r="G11" s="621"/>
      <c r="H11" s="621"/>
      <c r="I11" s="621"/>
      <c r="J11" s="621"/>
      <c r="K11" s="621"/>
      <c r="L11" s="621"/>
      <c r="M11" s="621"/>
      <c r="N11" s="621"/>
      <c r="O11" s="621"/>
      <c r="P11" s="621"/>
      <c r="Q11" s="622"/>
      <c r="R11" s="623">
        <v>408549</v>
      </c>
      <c r="S11" s="624"/>
      <c r="T11" s="624"/>
      <c r="U11" s="624"/>
      <c r="V11" s="624"/>
      <c r="W11" s="624"/>
      <c r="X11" s="624"/>
      <c r="Y11" s="625"/>
      <c r="Z11" s="628">
        <v>3.9</v>
      </c>
      <c r="AA11" s="629"/>
      <c r="AB11" s="629"/>
      <c r="AC11" s="635"/>
      <c r="AD11" s="632">
        <v>408549</v>
      </c>
      <c r="AE11" s="624"/>
      <c r="AF11" s="624"/>
      <c r="AG11" s="624"/>
      <c r="AH11" s="624"/>
      <c r="AI11" s="624"/>
      <c r="AJ11" s="624"/>
      <c r="AK11" s="625"/>
      <c r="AL11" s="628">
        <v>9.1999999999999993</v>
      </c>
      <c r="AM11" s="629"/>
      <c r="AN11" s="629"/>
      <c r="AO11" s="630"/>
      <c r="AP11" s="620" t="s">
        <v>254</v>
      </c>
      <c r="AQ11" s="621"/>
      <c r="AR11" s="621"/>
      <c r="AS11" s="621"/>
      <c r="AT11" s="621"/>
      <c r="AU11" s="621"/>
      <c r="AV11" s="621"/>
      <c r="AW11" s="621"/>
      <c r="AX11" s="621"/>
      <c r="AY11" s="621"/>
      <c r="AZ11" s="621"/>
      <c r="BA11" s="621"/>
      <c r="BB11" s="621"/>
      <c r="BC11" s="621"/>
      <c r="BD11" s="621"/>
      <c r="BE11" s="621"/>
      <c r="BF11" s="622"/>
      <c r="BG11" s="623">
        <v>62586</v>
      </c>
      <c r="BH11" s="624"/>
      <c r="BI11" s="624"/>
      <c r="BJ11" s="624"/>
      <c r="BK11" s="624"/>
      <c r="BL11" s="624"/>
      <c r="BM11" s="624"/>
      <c r="BN11" s="625"/>
      <c r="BO11" s="626">
        <v>2.2000000000000002</v>
      </c>
      <c r="BP11" s="626"/>
      <c r="BQ11" s="626"/>
      <c r="BR11" s="626"/>
      <c r="BS11" s="627">
        <v>17954</v>
      </c>
      <c r="BT11" s="627"/>
      <c r="BU11" s="627"/>
      <c r="BV11" s="627"/>
      <c r="BW11" s="627"/>
      <c r="BX11" s="627"/>
      <c r="BY11" s="627"/>
      <c r="BZ11" s="627"/>
      <c r="CA11" s="627"/>
      <c r="CB11" s="631"/>
      <c r="CD11" s="620" t="s">
        <v>255</v>
      </c>
      <c r="CE11" s="621"/>
      <c r="CF11" s="621"/>
      <c r="CG11" s="621"/>
      <c r="CH11" s="621"/>
      <c r="CI11" s="621"/>
      <c r="CJ11" s="621"/>
      <c r="CK11" s="621"/>
      <c r="CL11" s="621"/>
      <c r="CM11" s="621"/>
      <c r="CN11" s="621"/>
      <c r="CO11" s="621"/>
      <c r="CP11" s="621"/>
      <c r="CQ11" s="622"/>
      <c r="CR11" s="623">
        <v>246009</v>
      </c>
      <c r="CS11" s="624"/>
      <c r="CT11" s="624"/>
      <c r="CU11" s="624"/>
      <c r="CV11" s="624"/>
      <c r="CW11" s="624"/>
      <c r="CX11" s="624"/>
      <c r="CY11" s="625"/>
      <c r="CZ11" s="626">
        <v>2.5</v>
      </c>
      <c r="DA11" s="626"/>
      <c r="DB11" s="626"/>
      <c r="DC11" s="626"/>
      <c r="DD11" s="632">
        <v>23317</v>
      </c>
      <c r="DE11" s="624"/>
      <c r="DF11" s="624"/>
      <c r="DG11" s="624"/>
      <c r="DH11" s="624"/>
      <c r="DI11" s="624"/>
      <c r="DJ11" s="624"/>
      <c r="DK11" s="624"/>
      <c r="DL11" s="624"/>
      <c r="DM11" s="624"/>
      <c r="DN11" s="624"/>
      <c r="DO11" s="624"/>
      <c r="DP11" s="625"/>
      <c r="DQ11" s="632">
        <v>134983</v>
      </c>
      <c r="DR11" s="624"/>
      <c r="DS11" s="624"/>
      <c r="DT11" s="624"/>
      <c r="DU11" s="624"/>
      <c r="DV11" s="624"/>
      <c r="DW11" s="624"/>
      <c r="DX11" s="624"/>
      <c r="DY11" s="624"/>
      <c r="DZ11" s="624"/>
      <c r="EA11" s="624"/>
      <c r="EB11" s="624"/>
      <c r="EC11" s="633"/>
    </row>
    <row r="12" spans="2:143" ht="11.25" customHeight="1" x14ac:dyDescent="0.15">
      <c r="B12" s="620" t="s">
        <v>256</v>
      </c>
      <c r="C12" s="621"/>
      <c r="D12" s="621"/>
      <c r="E12" s="621"/>
      <c r="F12" s="621"/>
      <c r="G12" s="621"/>
      <c r="H12" s="621"/>
      <c r="I12" s="621"/>
      <c r="J12" s="621"/>
      <c r="K12" s="621"/>
      <c r="L12" s="621"/>
      <c r="M12" s="621"/>
      <c r="N12" s="621"/>
      <c r="O12" s="621"/>
      <c r="P12" s="621"/>
      <c r="Q12" s="622"/>
      <c r="R12" s="623">
        <v>34971</v>
      </c>
      <c r="S12" s="624"/>
      <c r="T12" s="624"/>
      <c r="U12" s="624"/>
      <c r="V12" s="624"/>
      <c r="W12" s="624"/>
      <c r="X12" s="624"/>
      <c r="Y12" s="625"/>
      <c r="Z12" s="626">
        <v>0.3</v>
      </c>
      <c r="AA12" s="626"/>
      <c r="AB12" s="626"/>
      <c r="AC12" s="626"/>
      <c r="AD12" s="627">
        <v>34971</v>
      </c>
      <c r="AE12" s="627"/>
      <c r="AF12" s="627"/>
      <c r="AG12" s="627"/>
      <c r="AH12" s="627"/>
      <c r="AI12" s="627"/>
      <c r="AJ12" s="627"/>
      <c r="AK12" s="627"/>
      <c r="AL12" s="628">
        <v>0.8</v>
      </c>
      <c r="AM12" s="629"/>
      <c r="AN12" s="629"/>
      <c r="AO12" s="630"/>
      <c r="AP12" s="620" t="s">
        <v>257</v>
      </c>
      <c r="AQ12" s="621"/>
      <c r="AR12" s="621"/>
      <c r="AS12" s="621"/>
      <c r="AT12" s="621"/>
      <c r="AU12" s="621"/>
      <c r="AV12" s="621"/>
      <c r="AW12" s="621"/>
      <c r="AX12" s="621"/>
      <c r="AY12" s="621"/>
      <c r="AZ12" s="621"/>
      <c r="BA12" s="621"/>
      <c r="BB12" s="621"/>
      <c r="BC12" s="621"/>
      <c r="BD12" s="621"/>
      <c r="BE12" s="621"/>
      <c r="BF12" s="622"/>
      <c r="BG12" s="623">
        <v>1569201</v>
      </c>
      <c r="BH12" s="624"/>
      <c r="BI12" s="624"/>
      <c r="BJ12" s="624"/>
      <c r="BK12" s="624"/>
      <c r="BL12" s="624"/>
      <c r="BM12" s="624"/>
      <c r="BN12" s="625"/>
      <c r="BO12" s="626">
        <v>56</v>
      </c>
      <c r="BP12" s="626"/>
      <c r="BQ12" s="626"/>
      <c r="BR12" s="626"/>
      <c r="BS12" s="627" t="s">
        <v>130</v>
      </c>
      <c r="BT12" s="627"/>
      <c r="BU12" s="627"/>
      <c r="BV12" s="627"/>
      <c r="BW12" s="627"/>
      <c r="BX12" s="627"/>
      <c r="BY12" s="627"/>
      <c r="BZ12" s="627"/>
      <c r="CA12" s="627"/>
      <c r="CB12" s="631"/>
      <c r="CD12" s="620" t="s">
        <v>258</v>
      </c>
      <c r="CE12" s="621"/>
      <c r="CF12" s="621"/>
      <c r="CG12" s="621"/>
      <c r="CH12" s="621"/>
      <c r="CI12" s="621"/>
      <c r="CJ12" s="621"/>
      <c r="CK12" s="621"/>
      <c r="CL12" s="621"/>
      <c r="CM12" s="621"/>
      <c r="CN12" s="621"/>
      <c r="CO12" s="621"/>
      <c r="CP12" s="621"/>
      <c r="CQ12" s="622"/>
      <c r="CR12" s="623">
        <v>478661</v>
      </c>
      <c r="CS12" s="624"/>
      <c r="CT12" s="624"/>
      <c r="CU12" s="624"/>
      <c r="CV12" s="624"/>
      <c r="CW12" s="624"/>
      <c r="CX12" s="624"/>
      <c r="CY12" s="625"/>
      <c r="CZ12" s="626">
        <v>4.9000000000000004</v>
      </c>
      <c r="DA12" s="626"/>
      <c r="DB12" s="626"/>
      <c r="DC12" s="626"/>
      <c r="DD12" s="632">
        <v>18724</v>
      </c>
      <c r="DE12" s="624"/>
      <c r="DF12" s="624"/>
      <c r="DG12" s="624"/>
      <c r="DH12" s="624"/>
      <c r="DI12" s="624"/>
      <c r="DJ12" s="624"/>
      <c r="DK12" s="624"/>
      <c r="DL12" s="624"/>
      <c r="DM12" s="624"/>
      <c r="DN12" s="624"/>
      <c r="DO12" s="624"/>
      <c r="DP12" s="625"/>
      <c r="DQ12" s="632">
        <v>160578</v>
      </c>
      <c r="DR12" s="624"/>
      <c r="DS12" s="624"/>
      <c r="DT12" s="624"/>
      <c r="DU12" s="624"/>
      <c r="DV12" s="624"/>
      <c r="DW12" s="624"/>
      <c r="DX12" s="624"/>
      <c r="DY12" s="624"/>
      <c r="DZ12" s="624"/>
      <c r="EA12" s="624"/>
      <c r="EB12" s="624"/>
      <c r="EC12" s="633"/>
    </row>
    <row r="13" spans="2:143" ht="11.25" customHeight="1" x14ac:dyDescent="0.15">
      <c r="B13" s="620" t="s">
        <v>259</v>
      </c>
      <c r="C13" s="621"/>
      <c r="D13" s="621"/>
      <c r="E13" s="621"/>
      <c r="F13" s="621"/>
      <c r="G13" s="621"/>
      <c r="H13" s="621"/>
      <c r="I13" s="621"/>
      <c r="J13" s="621"/>
      <c r="K13" s="621"/>
      <c r="L13" s="621"/>
      <c r="M13" s="621"/>
      <c r="N13" s="621"/>
      <c r="O13" s="621"/>
      <c r="P13" s="621"/>
      <c r="Q13" s="622"/>
      <c r="R13" s="623" t="s">
        <v>130</v>
      </c>
      <c r="S13" s="624"/>
      <c r="T13" s="624"/>
      <c r="U13" s="624"/>
      <c r="V13" s="624"/>
      <c r="W13" s="624"/>
      <c r="X13" s="624"/>
      <c r="Y13" s="625"/>
      <c r="Z13" s="626" t="s">
        <v>130</v>
      </c>
      <c r="AA13" s="626"/>
      <c r="AB13" s="626"/>
      <c r="AC13" s="626"/>
      <c r="AD13" s="627" t="s">
        <v>130</v>
      </c>
      <c r="AE13" s="627"/>
      <c r="AF13" s="627"/>
      <c r="AG13" s="627"/>
      <c r="AH13" s="627"/>
      <c r="AI13" s="627"/>
      <c r="AJ13" s="627"/>
      <c r="AK13" s="627"/>
      <c r="AL13" s="628" t="s">
        <v>130</v>
      </c>
      <c r="AM13" s="629"/>
      <c r="AN13" s="629"/>
      <c r="AO13" s="630"/>
      <c r="AP13" s="620" t="s">
        <v>260</v>
      </c>
      <c r="AQ13" s="621"/>
      <c r="AR13" s="621"/>
      <c r="AS13" s="621"/>
      <c r="AT13" s="621"/>
      <c r="AU13" s="621"/>
      <c r="AV13" s="621"/>
      <c r="AW13" s="621"/>
      <c r="AX13" s="621"/>
      <c r="AY13" s="621"/>
      <c r="AZ13" s="621"/>
      <c r="BA13" s="621"/>
      <c r="BB13" s="621"/>
      <c r="BC13" s="621"/>
      <c r="BD13" s="621"/>
      <c r="BE13" s="621"/>
      <c r="BF13" s="622"/>
      <c r="BG13" s="623">
        <v>1556469</v>
      </c>
      <c r="BH13" s="624"/>
      <c r="BI13" s="624"/>
      <c r="BJ13" s="624"/>
      <c r="BK13" s="624"/>
      <c r="BL13" s="624"/>
      <c r="BM13" s="624"/>
      <c r="BN13" s="625"/>
      <c r="BO13" s="626">
        <v>55.6</v>
      </c>
      <c r="BP13" s="626"/>
      <c r="BQ13" s="626"/>
      <c r="BR13" s="626"/>
      <c r="BS13" s="627" t="s">
        <v>130</v>
      </c>
      <c r="BT13" s="627"/>
      <c r="BU13" s="627"/>
      <c r="BV13" s="627"/>
      <c r="BW13" s="627"/>
      <c r="BX13" s="627"/>
      <c r="BY13" s="627"/>
      <c r="BZ13" s="627"/>
      <c r="CA13" s="627"/>
      <c r="CB13" s="631"/>
      <c r="CD13" s="620" t="s">
        <v>261</v>
      </c>
      <c r="CE13" s="621"/>
      <c r="CF13" s="621"/>
      <c r="CG13" s="621"/>
      <c r="CH13" s="621"/>
      <c r="CI13" s="621"/>
      <c r="CJ13" s="621"/>
      <c r="CK13" s="621"/>
      <c r="CL13" s="621"/>
      <c r="CM13" s="621"/>
      <c r="CN13" s="621"/>
      <c r="CO13" s="621"/>
      <c r="CP13" s="621"/>
      <c r="CQ13" s="622"/>
      <c r="CR13" s="623">
        <v>1072447</v>
      </c>
      <c r="CS13" s="624"/>
      <c r="CT13" s="624"/>
      <c r="CU13" s="624"/>
      <c r="CV13" s="624"/>
      <c r="CW13" s="624"/>
      <c r="CX13" s="624"/>
      <c r="CY13" s="625"/>
      <c r="CZ13" s="626">
        <v>11</v>
      </c>
      <c r="DA13" s="626"/>
      <c r="DB13" s="626"/>
      <c r="DC13" s="626"/>
      <c r="DD13" s="632">
        <v>539563</v>
      </c>
      <c r="DE13" s="624"/>
      <c r="DF13" s="624"/>
      <c r="DG13" s="624"/>
      <c r="DH13" s="624"/>
      <c r="DI13" s="624"/>
      <c r="DJ13" s="624"/>
      <c r="DK13" s="624"/>
      <c r="DL13" s="624"/>
      <c r="DM13" s="624"/>
      <c r="DN13" s="624"/>
      <c r="DO13" s="624"/>
      <c r="DP13" s="625"/>
      <c r="DQ13" s="632">
        <v>522384</v>
      </c>
      <c r="DR13" s="624"/>
      <c r="DS13" s="624"/>
      <c r="DT13" s="624"/>
      <c r="DU13" s="624"/>
      <c r="DV13" s="624"/>
      <c r="DW13" s="624"/>
      <c r="DX13" s="624"/>
      <c r="DY13" s="624"/>
      <c r="DZ13" s="624"/>
      <c r="EA13" s="624"/>
      <c r="EB13" s="624"/>
      <c r="EC13" s="633"/>
    </row>
    <row r="14" spans="2:143" ht="11.25" customHeight="1" x14ac:dyDescent="0.15">
      <c r="B14" s="620" t="s">
        <v>262</v>
      </c>
      <c r="C14" s="621"/>
      <c r="D14" s="621"/>
      <c r="E14" s="621"/>
      <c r="F14" s="621"/>
      <c r="G14" s="621"/>
      <c r="H14" s="621"/>
      <c r="I14" s="621"/>
      <c r="J14" s="621"/>
      <c r="K14" s="621"/>
      <c r="L14" s="621"/>
      <c r="M14" s="621"/>
      <c r="N14" s="621"/>
      <c r="O14" s="621"/>
      <c r="P14" s="621"/>
      <c r="Q14" s="622"/>
      <c r="R14" s="623">
        <v>53</v>
      </c>
      <c r="S14" s="624"/>
      <c r="T14" s="624"/>
      <c r="U14" s="624"/>
      <c r="V14" s="624"/>
      <c r="W14" s="624"/>
      <c r="X14" s="624"/>
      <c r="Y14" s="625"/>
      <c r="Z14" s="626">
        <v>0</v>
      </c>
      <c r="AA14" s="626"/>
      <c r="AB14" s="626"/>
      <c r="AC14" s="626"/>
      <c r="AD14" s="627">
        <v>53</v>
      </c>
      <c r="AE14" s="627"/>
      <c r="AF14" s="627"/>
      <c r="AG14" s="627"/>
      <c r="AH14" s="627"/>
      <c r="AI14" s="627"/>
      <c r="AJ14" s="627"/>
      <c r="AK14" s="627"/>
      <c r="AL14" s="628">
        <v>0</v>
      </c>
      <c r="AM14" s="629"/>
      <c r="AN14" s="629"/>
      <c r="AO14" s="630"/>
      <c r="AP14" s="620" t="s">
        <v>263</v>
      </c>
      <c r="AQ14" s="621"/>
      <c r="AR14" s="621"/>
      <c r="AS14" s="621"/>
      <c r="AT14" s="621"/>
      <c r="AU14" s="621"/>
      <c r="AV14" s="621"/>
      <c r="AW14" s="621"/>
      <c r="AX14" s="621"/>
      <c r="AY14" s="621"/>
      <c r="AZ14" s="621"/>
      <c r="BA14" s="621"/>
      <c r="BB14" s="621"/>
      <c r="BC14" s="621"/>
      <c r="BD14" s="621"/>
      <c r="BE14" s="621"/>
      <c r="BF14" s="622"/>
      <c r="BG14" s="623">
        <v>53728</v>
      </c>
      <c r="BH14" s="624"/>
      <c r="BI14" s="624"/>
      <c r="BJ14" s="624"/>
      <c r="BK14" s="624"/>
      <c r="BL14" s="624"/>
      <c r="BM14" s="624"/>
      <c r="BN14" s="625"/>
      <c r="BO14" s="626">
        <v>1.9</v>
      </c>
      <c r="BP14" s="626"/>
      <c r="BQ14" s="626"/>
      <c r="BR14" s="626"/>
      <c r="BS14" s="627" t="s">
        <v>130</v>
      </c>
      <c r="BT14" s="627"/>
      <c r="BU14" s="627"/>
      <c r="BV14" s="627"/>
      <c r="BW14" s="627"/>
      <c r="BX14" s="627"/>
      <c r="BY14" s="627"/>
      <c r="BZ14" s="627"/>
      <c r="CA14" s="627"/>
      <c r="CB14" s="631"/>
      <c r="CD14" s="620" t="s">
        <v>264</v>
      </c>
      <c r="CE14" s="621"/>
      <c r="CF14" s="621"/>
      <c r="CG14" s="621"/>
      <c r="CH14" s="621"/>
      <c r="CI14" s="621"/>
      <c r="CJ14" s="621"/>
      <c r="CK14" s="621"/>
      <c r="CL14" s="621"/>
      <c r="CM14" s="621"/>
      <c r="CN14" s="621"/>
      <c r="CO14" s="621"/>
      <c r="CP14" s="621"/>
      <c r="CQ14" s="622"/>
      <c r="CR14" s="623">
        <v>435239</v>
      </c>
      <c r="CS14" s="624"/>
      <c r="CT14" s="624"/>
      <c r="CU14" s="624"/>
      <c r="CV14" s="624"/>
      <c r="CW14" s="624"/>
      <c r="CX14" s="624"/>
      <c r="CY14" s="625"/>
      <c r="CZ14" s="626">
        <v>4.5</v>
      </c>
      <c r="DA14" s="626"/>
      <c r="DB14" s="626"/>
      <c r="DC14" s="626"/>
      <c r="DD14" s="632">
        <v>65546</v>
      </c>
      <c r="DE14" s="624"/>
      <c r="DF14" s="624"/>
      <c r="DG14" s="624"/>
      <c r="DH14" s="624"/>
      <c r="DI14" s="624"/>
      <c r="DJ14" s="624"/>
      <c r="DK14" s="624"/>
      <c r="DL14" s="624"/>
      <c r="DM14" s="624"/>
      <c r="DN14" s="624"/>
      <c r="DO14" s="624"/>
      <c r="DP14" s="625"/>
      <c r="DQ14" s="632">
        <v>380196</v>
      </c>
      <c r="DR14" s="624"/>
      <c r="DS14" s="624"/>
      <c r="DT14" s="624"/>
      <c r="DU14" s="624"/>
      <c r="DV14" s="624"/>
      <c r="DW14" s="624"/>
      <c r="DX14" s="624"/>
      <c r="DY14" s="624"/>
      <c r="DZ14" s="624"/>
      <c r="EA14" s="624"/>
      <c r="EB14" s="624"/>
      <c r="EC14" s="633"/>
    </row>
    <row r="15" spans="2:143" ht="11.25" customHeight="1" x14ac:dyDescent="0.15">
      <c r="B15" s="620" t="s">
        <v>265</v>
      </c>
      <c r="C15" s="621"/>
      <c r="D15" s="621"/>
      <c r="E15" s="621"/>
      <c r="F15" s="621"/>
      <c r="G15" s="621"/>
      <c r="H15" s="621"/>
      <c r="I15" s="621"/>
      <c r="J15" s="621"/>
      <c r="K15" s="621"/>
      <c r="L15" s="621"/>
      <c r="M15" s="621"/>
      <c r="N15" s="621"/>
      <c r="O15" s="621"/>
      <c r="P15" s="621"/>
      <c r="Q15" s="622"/>
      <c r="R15" s="623" t="s">
        <v>130</v>
      </c>
      <c r="S15" s="624"/>
      <c r="T15" s="624"/>
      <c r="U15" s="624"/>
      <c r="V15" s="624"/>
      <c r="W15" s="624"/>
      <c r="X15" s="624"/>
      <c r="Y15" s="625"/>
      <c r="Z15" s="626" t="s">
        <v>130</v>
      </c>
      <c r="AA15" s="626"/>
      <c r="AB15" s="626"/>
      <c r="AC15" s="626"/>
      <c r="AD15" s="627" t="s">
        <v>130</v>
      </c>
      <c r="AE15" s="627"/>
      <c r="AF15" s="627"/>
      <c r="AG15" s="627"/>
      <c r="AH15" s="627"/>
      <c r="AI15" s="627"/>
      <c r="AJ15" s="627"/>
      <c r="AK15" s="627"/>
      <c r="AL15" s="628" t="s">
        <v>248</v>
      </c>
      <c r="AM15" s="629"/>
      <c r="AN15" s="629"/>
      <c r="AO15" s="630"/>
      <c r="AP15" s="620" t="s">
        <v>266</v>
      </c>
      <c r="AQ15" s="621"/>
      <c r="AR15" s="621"/>
      <c r="AS15" s="621"/>
      <c r="AT15" s="621"/>
      <c r="AU15" s="621"/>
      <c r="AV15" s="621"/>
      <c r="AW15" s="621"/>
      <c r="AX15" s="621"/>
      <c r="AY15" s="621"/>
      <c r="AZ15" s="621"/>
      <c r="BA15" s="621"/>
      <c r="BB15" s="621"/>
      <c r="BC15" s="621"/>
      <c r="BD15" s="621"/>
      <c r="BE15" s="621"/>
      <c r="BF15" s="622"/>
      <c r="BG15" s="623">
        <v>135770</v>
      </c>
      <c r="BH15" s="624"/>
      <c r="BI15" s="624"/>
      <c r="BJ15" s="624"/>
      <c r="BK15" s="624"/>
      <c r="BL15" s="624"/>
      <c r="BM15" s="624"/>
      <c r="BN15" s="625"/>
      <c r="BO15" s="626">
        <v>4.8</v>
      </c>
      <c r="BP15" s="626"/>
      <c r="BQ15" s="626"/>
      <c r="BR15" s="626"/>
      <c r="BS15" s="627" t="s">
        <v>130</v>
      </c>
      <c r="BT15" s="627"/>
      <c r="BU15" s="627"/>
      <c r="BV15" s="627"/>
      <c r="BW15" s="627"/>
      <c r="BX15" s="627"/>
      <c r="BY15" s="627"/>
      <c r="BZ15" s="627"/>
      <c r="CA15" s="627"/>
      <c r="CB15" s="631"/>
      <c r="CD15" s="620" t="s">
        <v>267</v>
      </c>
      <c r="CE15" s="621"/>
      <c r="CF15" s="621"/>
      <c r="CG15" s="621"/>
      <c r="CH15" s="621"/>
      <c r="CI15" s="621"/>
      <c r="CJ15" s="621"/>
      <c r="CK15" s="621"/>
      <c r="CL15" s="621"/>
      <c r="CM15" s="621"/>
      <c r="CN15" s="621"/>
      <c r="CO15" s="621"/>
      <c r="CP15" s="621"/>
      <c r="CQ15" s="622"/>
      <c r="CR15" s="623">
        <v>937863</v>
      </c>
      <c r="CS15" s="624"/>
      <c r="CT15" s="624"/>
      <c r="CU15" s="624"/>
      <c r="CV15" s="624"/>
      <c r="CW15" s="624"/>
      <c r="CX15" s="624"/>
      <c r="CY15" s="625"/>
      <c r="CZ15" s="626">
        <v>9.6</v>
      </c>
      <c r="DA15" s="626"/>
      <c r="DB15" s="626"/>
      <c r="DC15" s="626"/>
      <c r="DD15" s="632">
        <v>61382</v>
      </c>
      <c r="DE15" s="624"/>
      <c r="DF15" s="624"/>
      <c r="DG15" s="624"/>
      <c r="DH15" s="624"/>
      <c r="DI15" s="624"/>
      <c r="DJ15" s="624"/>
      <c r="DK15" s="624"/>
      <c r="DL15" s="624"/>
      <c r="DM15" s="624"/>
      <c r="DN15" s="624"/>
      <c r="DO15" s="624"/>
      <c r="DP15" s="625"/>
      <c r="DQ15" s="632">
        <v>645991</v>
      </c>
      <c r="DR15" s="624"/>
      <c r="DS15" s="624"/>
      <c r="DT15" s="624"/>
      <c r="DU15" s="624"/>
      <c r="DV15" s="624"/>
      <c r="DW15" s="624"/>
      <c r="DX15" s="624"/>
      <c r="DY15" s="624"/>
      <c r="DZ15" s="624"/>
      <c r="EA15" s="624"/>
      <c r="EB15" s="624"/>
      <c r="EC15" s="633"/>
    </row>
    <row r="16" spans="2:143" ht="11.25" customHeight="1" x14ac:dyDescent="0.15">
      <c r="B16" s="620" t="s">
        <v>268</v>
      </c>
      <c r="C16" s="621"/>
      <c r="D16" s="621"/>
      <c r="E16" s="621"/>
      <c r="F16" s="621"/>
      <c r="G16" s="621"/>
      <c r="H16" s="621"/>
      <c r="I16" s="621"/>
      <c r="J16" s="621"/>
      <c r="K16" s="621"/>
      <c r="L16" s="621"/>
      <c r="M16" s="621"/>
      <c r="N16" s="621"/>
      <c r="O16" s="621"/>
      <c r="P16" s="621"/>
      <c r="Q16" s="622"/>
      <c r="R16" s="623">
        <v>4734</v>
      </c>
      <c r="S16" s="624"/>
      <c r="T16" s="624"/>
      <c r="U16" s="624"/>
      <c r="V16" s="624"/>
      <c r="W16" s="624"/>
      <c r="X16" s="624"/>
      <c r="Y16" s="625"/>
      <c r="Z16" s="626">
        <v>0</v>
      </c>
      <c r="AA16" s="626"/>
      <c r="AB16" s="626"/>
      <c r="AC16" s="626"/>
      <c r="AD16" s="627">
        <v>4734</v>
      </c>
      <c r="AE16" s="627"/>
      <c r="AF16" s="627"/>
      <c r="AG16" s="627"/>
      <c r="AH16" s="627"/>
      <c r="AI16" s="627"/>
      <c r="AJ16" s="627"/>
      <c r="AK16" s="627"/>
      <c r="AL16" s="628">
        <v>0.1</v>
      </c>
      <c r="AM16" s="629"/>
      <c r="AN16" s="629"/>
      <c r="AO16" s="630"/>
      <c r="AP16" s="620" t="s">
        <v>269</v>
      </c>
      <c r="AQ16" s="621"/>
      <c r="AR16" s="621"/>
      <c r="AS16" s="621"/>
      <c r="AT16" s="621"/>
      <c r="AU16" s="621"/>
      <c r="AV16" s="621"/>
      <c r="AW16" s="621"/>
      <c r="AX16" s="621"/>
      <c r="AY16" s="621"/>
      <c r="AZ16" s="621"/>
      <c r="BA16" s="621"/>
      <c r="BB16" s="621"/>
      <c r="BC16" s="621"/>
      <c r="BD16" s="621"/>
      <c r="BE16" s="621"/>
      <c r="BF16" s="622"/>
      <c r="BG16" s="623" t="s">
        <v>130</v>
      </c>
      <c r="BH16" s="624"/>
      <c r="BI16" s="624"/>
      <c r="BJ16" s="624"/>
      <c r="BK16" s="624"/>
      <c r="BL16" s="624"/>
      <c r="BM16" s="624"/>
      <c r="BN16" s="625"/>
      <c r="BO16" s="626" t="s">
        <v>248</v>
      </c>
      <c r="BP16" s="626"/>
      <c r="BQ16" s="626"/>
      <c r="BR16" s="626"/>
      <c r="BS16" s="627" t="s">
        <v>130</v>
      </c>
      <c r="BT16" s="627"/>
      <c r="BU16" s="627"/>
      <c r="BV16" s="627"/>
      <c r="BW16" s="627"/>
      <c r="BX16" s="627"/>
      <c r="BY16" s="627"/>
      <c r="BZ16" s="627"/>
      <c r="CA16" s="627"/>
      <c r="CB16" s="631"/>
      <c r="CD16" s="620" t="s">
        <v>270</v>
      </c>
      <c r="CE16" s="621"/>
      <c r="CF16" s="621"/>
      <c r="CG16" s="621"/>
      <c r="CH16" s="621"/>
      <c r="CI16" s="621"/>
      <c r="CJ16" s="621"/>
      <c r="CK16" s="621"/>
      <c r="CL16" s="621"/>
      <c r="CM16" s="621"/>
      <c r="CN16" s="621"/>
      <c r="CO16" s="621"/>
      <c r="CP16" s="621"/>
      <c r="CQ16" s="622"/>
      <c r="CR16" s="623" t="s">
        <v>130</v>
      </c>
      <c r="CS16" s="624"/>
      <c r="CT16" s="624"/>
      <c r="CU16" s="624"/>
      <c r="CV16" s="624"/>
      <c r="CW16" s="624"/>
      <c r="CX16" s="624"/>
      <c r="CY16" s="625"/>
      <c r="CZ16" s="626" t="s">
        <v>130</v>
      </c>
      <c r="DA16" s="626"/>
      <c r="DB16" s="626"/>
      <c r="DC16" s="626"/>
      <c r="DD16" s="632" t="s">
        <v>130</v>
      </c>
      <c r="DE16" s="624"/>
      <c r="DF16" s="624"/>
      <c r="DG16" s="624"/>
      <c r="DH16" s="624"/>
      <c r="DI16" s="624"/>
      <c r="DJ16" s="624"/>
      <c r="DK16" s="624"/>
      <c r="DL16" s="624"/>
      <c r="DM16" s="624"/>
      <c r="DN16" s="624"/>
      <c r="DO16" s="624"/>
      <c r="DP16" s="625"/>
      <c r="DQ16" s="632" t="s">
        <v>130</v>
      </c>
      <c r="DR16" s="624"/>
      <c r="DS16" s="624"/>
      <c r="DT16" s="624"/>
      <c r="DU16" s="624"/>
      <c r="DV16" s="624"/>
      <c r="DW16" s="624"/>
      <c r="DX16" s="624"/>
      <c r="DY16" s="624"/>
      <c r="DZ16" s="624"/>
      <c r="EA16" s="624"/>
      <c r="EB16" s="624"/>
      <c r="EC16" s="633"/>
    </row>
    <row r="17" spans="2:133" ht="11.25" customHeight="1" x14ac:dyDescent="0.15">
      <c r="B17" s="620" t="s">
        <v>271</v>
      </c>
      <c r="C17" s="621"/>
      <c r="D17" s="621"/>
      <c r="E17" s="621"/>
      <c r="F17" s="621"/>
      <c r="G17" s="621"/>
      <c r="H17" s="621"/>
      <c r="I17" s="621"/>
      <c r="J17" s="621"/>
      <c r="K17" s="621"/>
      <c r="L17" s="621"/>
      <c r="M17" s="621"/>
      <c r="N17" s="621"/>
      <c r="O17" s="621"/>
      <c r="P17" s="621"/>
      <c r="Q17" s="622"/>
      <c r="R17" s="623">
        <v>41345</v>
      </c>
      <c r="S17" s="624"/>
      <c r="T17" s="624"/>
      <c r="U17" s="624"/>
      <c r="V17" s="624"/>
      <c r="W17" s="624"/>
      <c r="X17" s="624"/>
      <c r="Y17" s="625"/>
      <c r="Z17" s="626">
        <v>0.4</v>
      </c>
      <c r="AA17" s="626"/>
      <c r="AB17" s="626"/>
      <c r="AC17" s="626"/>
      <c r="AD17" s="627">
        <v>41345</v>
      </c>
      <c r="AE17" s="627"/>
      <c r="AF17" s="627"/>
      <c r="AG17" s="627"/>
      <c r="AH17" s="627"/>
      <c r="AI17" s="627"/>
      <c r="AJ17" s="627"/>
      <c r="AK17" s="627"/>
      <c r="AL17" s="628">
        <v>0.9</v>
      </c>
      <c r="AM17" s="629"/>
      <c r="AN17" s="629"/>
      <c r="AO17" s="630"/>
      <c r="AP17" s="620" t="s">
        <v>272</v>
      </c>
      <c r="AQ17" s="621"/>
      <c r="AR17" s="621"/>
      <c r="AS17" s="621"/>
      <c r="AT17" s="621"/>
      <c r="AU17" s="621"/>
      <c r="AV17" s="621"/>
      <c r="AW17" s="621"/>
      <c r="AX17" s="621"/>
      <c r="AY17" s="621"/>
      <c r="AZ17" s="621"/>
      <c r="BA17" s="621"/>
      <c r="BB17" s="621"/>
      <c r="BC17" s="621"/>
      <c r="BD17" s="621"/>
      <c r="BE17" s="621"/>
      <c r="BF17" s="622"/>
      <c r="BG17" s="623" t="s">
        <v>248</v>
      </c>
      <c r="BH17" s="624"/>
      <c r="BI17" s="624"/>
      <c r="BJ17" s="624"/>
      <c r="BK17" s="624"/>
      <c r="BL17" s="624"/>
      <c r="BM17" s="624"/>
      <c r="BN17" s="625"/>
      <c r="BO17" s="626" t="s">
        <v>130</v>
      </c>
      <c r="BP17" s="626"/>
      <c r="BQ17" s="626"/>
      <c r="BR17" s="626"/>
      <c r="BS17" s="627" t="s">
        <v>248</v>
      </c>
      <c r="BT17" s="627"/>
      <c r="BU17" s="627"/>
      <c r="BV17" s="627"/>
      <c r="BW17" s="627"/>
      <c r="BX17" s="627"/>
      <c r="BY17" s="627"/>
      <c r="BZ17" s="627"/>
      <c r="CA17" s="627"/>
      <c r="CB17" s="631"/>
      <c r="CD17" s="620" t="s">
        <v>273</v>
      </c>
      <c r="CE17" s="621"/>
      <c r="CF17" s="621"/>
      <c r="CG17" s="621"/>
      <c r="CH17" s="621"/>
      <c r="CI17" s="621"/>
      <c r="CJ17" s="621"/>
      <c r="CK17" s="621"/>
      <c r="CL17" s="621"/>
      <c r="CM17" s="621"/>
      <c r="CN17" s="621"/>
      <c r="CO17" s="621"/>
      <c r="CP17" s="621"/>
      <c r="CQ17" s="622"/>
      <c r="CR17" s="623">
        <v>825337</v>
      </c>
      <c r="CS17" s="624"/>
      <c r="CT17" s="624"/>
      <c r="CU17" s="624"/>
      <c r="CV17" s="624"/>
      <c r="CW17" s="624"/>
      <c r="CX17" s="624"/>
      <c r="CY17" s="625"/>
      <c r="CZ17" s="626">
        <v>8.5</v>
      </c>
      <c r="DA17" s="626"/>
      <c r="DB17" s="626"/>
      <c r="DC17" s="626"/>
      <c r="DD17" s="632" t="s">
        <v>248</v>
      </c>
      <c r="DE17" s="624"/>
      <c r="DF17" s="624"/>
      <c r="DG17" s="624"/>
      <c r="DH17" s="624"/>
      <c r="DI17" s="624"/>
      <c r="DJ17" s="624"/>
      <c r="DK17" s="624"/>
      <c r="DL17" s="624"/>
      <c r="DM17" s="624"/>
      <c r="DN17" s="624"/>
      <c r="DO17" s="624"/>
      <c r="DP17" s="625"/>
      <c r="DQ17" s="632">
        <v>775121</v>
      </c>
      <c r="DR17" s="624"/>
      <c r="DS17" s="624"/>
      <c r="DT17" s="624"/>
      <c r="DU17" s="624"/>
      <c r="DV17" s="624"/>
      <c r="DW17" s="624"/>
      <c r="DX17" s="624"/>
      <c r="DY17" s="624"/>
      <c r="DZ17" s="624"/>
      <c r="EA17" s="624"/>
      <c r="EB17" s="624"/>
      <c r="EC17" s="633"/>
    </row>
    <row r="18" spans="2:133" ht="11.25" customHeight="1" x14ac:dyDescent="0.15">
      <c r="B18" s="620" t="s">
        <v>274</v>
      </c>
      <c r="C18" s="621"/>
      <c r="D18" s="621"/>
      <c r="E18" s="621"/>
      <c r="F18" s="621"/>
      <c r="G18" s="621"/>
      <c r="H18" s="621"/>
      <c r="I18" s="621"/>
      <c r="J18" s="621"/>
      <c r="K18" s="621"/>
      <c r="L18" s="621"/>
      <c r="M18" s="621"/>
      <c r="N18" s="621"/>
      <c r="O18" s="621"/>
      <c r="P18" s="621"/>
      <c r="Q18" s="622"/>
      <c r="R18" s="623">
        <v>12169</v>
      </c>
      <c r="S18" s="624"/>
      <c r="T18" s="624"/>
      <c r="U18" s="624"/>
      <c r="V18" s="624"/>
      <c r="W18" s="624"/>
      <c r="X18" s="624"/>
      <c r="Y18" s="625"/>
      <c r="Z18" s="626">
        <v>0.1</v>
      </c>
      <c r="AA18" s="626"/>
      <c r="AB18" s="626"/>
      <c r="AC18" s="626"/>
      <c r="AD18" s="627">
        <v>12169</v>
      </c>
      <c r="AE18" s="627"/>
      <c r="AF18" s="627"/>
      <c r="AG18" s="627"/>
      <c r="AH18" s="627"/>
      <c r="AI18" s="627"/>
      <c r="AJ18" s="627"/>
      <c r="AK18" s="627"/>
      <c r="AL18" s="628">
        <v>0.3</v>
      </c>
      <c r="AM18" s="629"/>
      <c r="AN18" s="629"/>
      <c r="AO18" s="630"/>
      <c r="AP18" s="620" t="s">
        <v>275</v>
      </c>
      <c r="AQ18" s="621"/>
      <c r="AR18" s="621"/>
      <c r="AS18" s="621"/>
      <c r="AT18" s="621"/>
      <c r="AU18" s="621"/>
      <c r="AV18" s="621"/>
      <c r="AW18" s="621"/>
      <c r="AX18" s="621"/>
      <c r="AY18" s="621"/>
      <c r="AZ18" s="621"/>
      <c r="BA18" s="621"/>
      <c r="BB18" s="621"/>
      <c r="BC18" s="621"/>
      <c r="BD18" s="621"/>
      <c r="BE18" s="621"/>
      <c r="BF18" s="622"/>
      <c r="BG18" s="623" t="s">
        <v>248</v>
      </c>
      <c r="BH18" s="624"/>
      <c r="BI18" s="624"/>
      <c r="BJ18" s="624"/>
      <c r="BK18" s="624"/>
      <c r="BL18" s="624"/>
      <c r="BM18" s="624"/>
      <c r="BN18" s="625"/>
      <c r="BO18" s="626" t="s">
        <v>130</v>
      </c>
      <c r="BP18" s="626"/>
      <c r="BQ18" s="626"/>
      <c r="BR18" s="626"/>
      <c r="BS18" s="627" t="s">
        <v>130</v>
      </c>
      <c r="BT18" s="627"/>
      <c r="BU18" s="627"/>
      <c r="BV18" s="627"/>
      <c r="BW18" s="627"/>
      <c r="BX18" s="627"/>
      <c r="BY18" s="627"/>
      <c r="BZ18" s="627"/>
      <c r="CA18" s="627"/>
      <c r="CB18" s="631"/>
      <c r="CD18" s="620" t="s">
        <v>276</v>
      </c>
      <c r="CE18" s="621"/>
      <c r="CF18" s="621"/>
      <c r="CG18" s="621"/>
      <c r="CH18" s="621"/>
      <c r="CI18" s="621"/>
      <c r="CJ18" s="621"/>
      <c r="CK18" s="621"/>
      <c r="CL18" s="621"/>
      <c r="CM18" s="621"/>
      <c r="CN18" s="621"/>
      <c r="CO18" s="621"/>
      <c r="CP18" s="621"/>
      <c r="CQ18" s="622"/>
      <c r="CR18" s="623" t="s">
        <v>248</v>
      </c>
      <c r="CS18" s="624"/>
      <c r="CT18" s="624"/>
      <c r="CU18" s="624"/>
      <c r="CV18" s="624"/>
      <c r="CW18" s="624"/>
      <c r="CX18" s="624"/>
      <c r="CY18" s="625"/>
      <c r="CZ18" s="626" t="s">
        <v>248</v>
      </c>
      <c r="DA18" s="626"/>
      <c r="DB18" s="626"/>
      <c r="DC18" s="626"/>
      <c r="DD18" s="632" t="s">
        <v>130</v>
      </c>
      <c r="DE18" s="624"/>
      <c r="DF18" s="624"/>
      <c r="DG18" s="624"/>
      <c r="DH18" s="624"/>
      <c r="DI18" s="624"/>
      <c r="DJ18" s="624"/>
      <c r="DK18" s="624"/>
      <c r="DL18" s="624"/>
      <c r="DM18" s="624"/>
      <c r="DN18" s="624"/>
      <c r="DO18" s="624"/>
      <c r="DP18" s="625"/>
      <c r="DQ18" s="632" t="s">
        <v>130</v>
      </c>
      <c r="DR18" s="624"/>
      <c r="DS18" s="624"/>
      <c r="DT18" s="624"/>
      <c r="DU18" s="624"/>
      <c r="DV18" s="624"/>
      <c r="DW18" s="624"/>
      <c r="DX18" s="624"/>
      <c r="DY18" s="624"/>
      <c r="DZ18" s="624"/>
      <c r="EA18" s="624"/>
      <c r="EB18" s="624"/>
      <c r="EC18" s="633"/>
    </row>
    <row r="19" spans="2:133" ht="11.25" customHeight="1" x14ac:dyDescent="0.15">
      <c r="B19" s="620" t="s">
        <v>277</v>
      </c>
      <c r="C19" s="621"/>
      <c r="D19" s="621"/>
      <c r="E19" s="621"/>
      <c r="F19" s="621"/>
      <c r="G19" s="621"/>
      <c r="H19" s="621"/>
      <c r="I19" s="621"/>
      <c r="J19" s="621"/>
      <c r="K19" s="621"/>
      <c r="L19" s="621"/>
      <c r="M19" s="621"/>
      <c r="N19" s="621"/>
      <c r="O19" s="621"/>
      <c r="P19" s="621"/>
      <c r="Q19" s="622"/>
      <c r="R19" s="623">
        <v>12169</v>
      </c>
      <c r="S19" s="624"/>
      <c r="T19" s="624"/>
      <c r="U19" s="624"/>
      <c r="V19" s="624"/>
      <c r="W19" s="624"/>
      <c r="X19" s="624"/>
      <c r="Y19" s="625"/>
      <c r="Z19" s="626">
        <v>0.1</v>
      </c>
      <c r="AA19" s="626"/>
      <c r="AB19" s="626"/>
      <c r="AC19" s="626"/>
      <c r="AD19" s="627">
        <v>12169</v>
      </c>
      <c r="AE19" s="627"/>
      <c r="AF19" s="627"/>
      <c r="AG19" s="627"/>
      <c r="AH19" s="627"/>
      <c r="AI19" s="627"/>
      <c r="AJ19" s="627"/>
      <c r="AK19" s="627"/>
      <c r="AL19" s="628">
        <v>0.3</v>
      </c>
      <c r="AM19" s="629"/>
      <c r="AN19" s="629"/>
      <c r="AO19" s="630"/>
      <c r="AP19" s="620" t="s">
        <v>278</v>
      </c>
      <c r="AQ19" s="621"/>
      <c r="AR19" s="621"/>
      <c r="AS19" s="621"/>
      <c r="AT19" s="621"/>
      <c r="AU19" s="621"/>
      <c r="AV19" s="621"/>
      <c r="AW19" s="621"/>
      <c r="AX19" s="621"/>
      <c r="AY19" s="621"/>
      <c r="AZ19" s="621"/>
      <c r="BA19" s="621"/>
      <c r="BB19" s="621"/>
      <c r="BC19" s="621"/>
      <c r="BD19" s="621"/>
      <c r="BE19" s="621"/>
      <c r="BF19" s="622"/>
      <c r="BG19" s="623">
        <v>177985</v>
      </c>
      <c r="BH19" s="624"/>
      <c r="BI19" s="624"/>
      <c r="BJ19" s="624"/>
      <c r="BK19" s="624"/>
      <c r="BL19" s="624"/>
      <c r="BM19" s="624"/>
      <c r="BN19" s="625"/>
      <c r="BO19" s="626">
        <v>6.4</v>
      </c>
      <c r="BP19" s="626"/>
      <c r="BQ19" s="626"/>
      <c r="BR19" s="626"/>
      <c r="BS19" s="627" t="s">
        <v>130</v>
      </c>
      <c r="BT19" s="627"/>
      <c r="BU19" s="627"/>
      <c r="BV19" s="627"/>
      <c r="BW19" s="627"/>
      <c r="BX19" s="627"/>
      <c r="BY19" s="627"/>
      <c r="BZ19" s="627"/>
      <c r="CA19" s="627"/>
      <c r="CB19" s="631"/>
      <c r="CD19" s="620" t="s">
        <v>279</v>
      </c>
      <c r="CE19" s="621"/>
      <c r="CF19" s="621"/>
      <c r="CG19" s="621"/>
      <c r="CH19" s="621"/>
      <c r="CI19" s="621"/>
      <c r="CJ19" s="621"/>
      <c r="CK19" s="621"/>
      <c r="CL19" s="621"/>
      <c r="CM19" s="621"/>
      <c r="CN19" s="621"/>
      <c r="CO19" s="621"/>
      <c r="CP19" s="621"/>
      <c r="CQ19" s="622"/>
      <c r="CR19" s="623" t="s">
        <v>130</v>
      </c>
      <c r="CS19" s="624"/>
      <c r="CT19" s="624"/>
      <c r="CU19" s="624"/>
      <c r="CV19" s="624"/>
      <c r="CW19" s="624"/>
      <c r="CX19" s="624"/>
      <c r="CY19" s="625"/>
      <c r="CZ19" s="626" t="s">
        <v>130</v>
      </c>
      <c r="DA19" s="626"/>
      <c r="DB19" s="626"/>
      <c r="DC19" s="626"/>
      <c r="DD19" s="632" t="s">
        <v>130</v>
      </c>
      <c r="DE19" s="624"/>
      <c r="DF19" s="624"/>
      <c r="DG19" s="624"/>
      <c r="DH19" s="624"/>
      <c r="DI19" s="624"/>
      <c r="DJ19" s="624"/>
      <c r="DK19" s="624"/>
      <c r="DL19" s="624"/>
      <c r="DM19" s="624"/>
      <c r="DN19" s="624"/>
      <c r="DO19" s="624"/>
      <c r="DP19" s="625"/>
      <c r="DQ19" s="632" t="s">
        <v>248</v>
      </c>
      <c r="DR19" s="624"/>
      <c r="DS19" s="624"/>
      <c r="DT19" s="624"/>
      <c r="DU19" s="624"/>
      <c r="DV19" s="624"/>
      <c r="DW19" s="624"/>
      <c r="DX19" s="624"/>
      <c r="DY19" s="624"/>
      <c r="DZ19" s="624"/>
      <c r="EA19" s="624"/>
      <c r="EB19" s="624"/>
      <c r="EC19" s="633"/>
    </row>
    <row r="20" spans="2:133" ht="11.25" customHeight="1" x14ac:dyDescent="0.15">
      <c r="B20" s="636" t="s">
        <v>280</v>
      </c>
      <c r="C20" s="637"/>
      <c r="D20" s="637"/>
      <c r="E20" s="637"/>
      <c r="F20" s="637"/>
      <c r="G20" s="637"/>
      <c r="H20" s="637"/>
      <c r="I20" s="637"/>
      <c r="J20" s="637"/>
      <c r="K20" s="637"/>
      <c r="L20" s="637"/>
      <c r="M20" s="637"/>
      <c r="N20" s="637"/>
      <c r="O20" s="637"/>
      <c r="P20" s="637"/>
      <c r="Q20" s="638"/>
      <c r="R20" s="623" t="s">
        <v>248</v>
      </c>
      <c r="S20" s="624"/>
      <c r="T20" s="624"/>
      <c r="U20" s="624"/>
      <c r="V20" s="624"/>
      <c r="W20" s="624"/>
      <c r="X20" s="624"/>
      <c r="Y20" s="625"/>
      <c r="Z20" s="626" t="s">
        <v>248</v>
      </c>
      <c r="AA20" s="626"/>
      <c r="AB20" s="626"/>
      <c r="AC20" s="626"/>
      <c r="AD20" s="627" t="s">
        <v>130</v>
      </c>
      <c r="AE20" s="627"/>
      <c r="AF20" s="627"/>
      <c r="AG20" s="627"/>
      <c r="AH20" s="627"/>
      <c r="AI20" s="627"/>
      <c r="AJ20" s="627"/>
      <c r="AK20" s="627"/>
      <c r="AL20" s="628" t="s">
        <v>130</v>
      </c>
      <c r="AM20" s="629"/>
      <c r="AN20" s="629"/>
      <c r="AO20" s="630"/>
      <c r="AP20" s="620" t="s">
        <v>281</v>
      </c>
      <c r="AQ20" s="621"/>
      <c r="AR20" s="621"/>
      <c r="AS20" s="621"/>
      <c r="AT20" s="621"/>
      <c r="AU20" s="621"/>
      <c r="AV20" s="621"/>
      <c r="AW20" s="621"/>
      <c r="AX20" s="621"/>
      <c r="AY20" s="621"/>
      <c r="AZ20" s="621"/>
      <c r="BA20" s="621"/>
      <c r="BB20" s="621"/>
      <c r="BC20" s="621"/>
      <c r="BD20" s="621"/>
      <c r="BE20" s="621"/>
      <c r="BF20" s="622"/>
      <c r="BG20" s="623">
        <v>177985</v>
      </c>
      <c r="BH20" s="624"/>
      <c r="BI20" s="624"/>
      <c r="BJ20" s="624"/>
      <c r="BK20" s="624"/>
      <c r="BL20" s="624"/>
      <c r="BM20" s="624"/>
      <c r="BN20" s="625"/>
      <c r="BO20" s="626">
        <v>6.4</v>
      </c>
      <c r="BP20" s="626"/>
      <c r="BQ20" s="626"/>
      <c r="BR20" s="626"/>
      <c r="BS20" s="627" t="s">
        <v>248</v>
      </c>
      <c r="BT20" s="627"/>
      <c r="BU20" s="627"/>
      <c r="BV20" s="627"/>
      <c r="BW20" s="627"/>
      <c r="BX20" s="627"/>
      <c r="BY20" s="627"/>
      <c r="BZ20" s="627"/>
      <c r="CA20" s="627"/>
      <c r="CB20" s="631"/>
      <c r="CD20" s="620" t="s">
        <v>282</v>
      </c>
      <c r="CE20" s="621"/>
      <c r="CF20" s="621"/>
      <c r="CG20" s="621"/>
      <c r="CH20" s="621"/>
      <c r="CI20" s="621"/>
      <c r="CJ20" s="621"/>
      <c r="CK20" s="621"/>
      <c r="CL20" s="621"/>
      <c r="CM20" s="621"/>
      <c r="CN20" s="621"/>
      <c r="CO20" s="621"/>
      <c r="CP20" s="621"/>
      <c r="CQ20" s="622"/>
      <c r="CR20" s="623">
        <v>9726279</v>
      </c>
      <c r="CS20" s="624"/>
      <c r="CT20" s="624"/>
      <c r="CU20" s="624"/>
      <c r="CV20" s="624"/>
      <c r="CW20" s="624"/>
      <c r="CX20" s="624"/>
      <c r="CY20" s="625"/>
      <c r="CZ20" s="626">
        <v>100</v>
      </c>
      <c r="DA20" s="626"/>
      <c r="DB20" s="626"/>
      <c r="DC20" s="626"/>
      <c r="DD20" s="632">
        <v>1198195</v>
      </c>
      <c r="DE20" s="624"/>
      <c r="DF20" s="624"/>
      <c r="DG20" s="624"/>
      <c r="DH20" s="624"/>
      <c r="DI20" s="624"/>
      <c r="DJ20" s="624"/>
      <c r="DK20" s="624"/>
      <c r="DL20" s="624"/>
      <c r="DM20" s="624"/>
      <c r="DN20" s="624"/>
      <c r="DO20" s="624"/>
      <c r="DP20" s="625"/>
      <c r="DQ20" s="632">
        <v>5780790</v>
      </c>
      <c r="DR20" s="624"/>
      <c r="DS20" s="624"/>
      <c r="DT20" s="624"/>
      <c r="DU20" s="624"/>
      <c r="DV20" s="624"/>
      <c r="DW20" s="624"/>
      <c r="DX20" s="624"/>
      <c r="DY20" s="624"/>
      <c r="DZ20" s="624"/>
      <c r="EA20" s="624"/>
      <c r="EB20" s="624"/>
      <c r="EC20" s="633"/>
    </row>
    <row r="21" spans="2:133" ht="11.25" customHeight="1" x14ac:dyDescent="0.15">
      <c r="B21" s="620" t="s">
        <v>283</v>
      </c>
      <c r="C21" s="621"/>
      <c r="D21" s="621"/>
      <c r="E21" s="621"/>
      <c r="F21" s="621"/>
      <c r="G21" s="621"/>
      <c r="H21" s="621"/>
      <c r="I21" s="621"/>
      <c r="J21" s="621"/>
      <c r="K21" s="621"/>
      <c r="L21" s="621"/>
      <c r="M21" s="621"/>
      <c r="N21" s="621"/>
      <c r="O21" s="621"/>
      <c r="P21" s="621"/>
      <c r="Q21" s="622"/>
      <c r="R21" s="623">
        <v>1324221</v>
      </c>
      <c r="S21" s="624"/>
      <c r="T21" s="624"/>
      <c r="U21" s="624"/>
      <c r="V21" s="624"/>
      <c r="W21" s="624"/>
      <c r="X21" s="624"/>
      <c r="Y21" s="625"/>
      <c r="Z21" s="626">
        <v>12.8</v>
      </c>
      <c r="AA21" s="626"/>
      <c r="AB21" s="626"/>
      <c r="AC21" s="626"/>
      <c r="AD21" s="627">
        <v>1155955</v>
      </c>
      <c r="AE21" s="627"/>
      <c r="AF21" s="627"/>
      <c r="AG21" s="627"/>
      <c r="AH21" s="627"/>
      <c r="AI21" s="627"/>
      <c r="AJ21" s="627"/>
      <c r="AK21" s="627"/>
      <c r="AL21" s="628">
        <v>26</v>
      </c>
      <c r="AM21" s="629"/>
      <c r="AN21" s="629"/>
      <c r="AO21" s="630"/>
      <c r="AP21" s="620" t="s">
        <v>284</v>
      </c>
      <c r="AQ21" s="639"/>
      <c r="AR21" s="639"/>
      <c r="AS21" s="639"/>
      <c r="AT21" s="639"/>
      <c r="AU21" s="639"/>
      <c r="AV21" s="639"/>
      <c r="AW21" s="639"/>
      <c r="AX21" s="639"/>
      <c r="AY21" s="639"/>
      <c r="AZ21" s="639"/>
      <c r="BA21" s="639"/>
      <c r="BB21" s="639"/>
      <c r="BC21" s="639"/>
      <c r="BD21" s="639"/>
      <c r="BE21" s="639"/>
      <c r="BF21" s="640"/>
      <c r="BG21" s="623">
        <v>23238</v>
      </c>
      <c r="BH21" s="624"/>
      <c r="BI21" s="624"/>
      <c r="BJ21" s="624"/>
      <c r="BK21" s="624"/>
      <c r="BL21" s="624"/>
      <c r="BM21" s="624"/>
      <c r="BN21" s="625"/>
      <c r="BO21" s="626">
        <v>0.8</v>
      </c>
      <c r="BP21" s="626"/>
      <c r="BQ21" s="626"/>
      <c r="BR21" s="626"/>
      <c r="BS21" s="627" t="s">
        <v>130</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285</v>
      </c>
      <c r="C22" s="621"/>
      <c r="D22" s="621"/>
      <c r="E22" s="621"/>
      <c r="F22" s="621"/>
      <c r="G22" s="621"/>
      <c r="H22" s="621"/>
      <c r="I22" s="621"/>
      <c r="J22" s="621"/>
      <c r="K22" s="621"/>
      <c r="L22" s="621"/>
      <c r="M22" s="621"/>
      <c r="N22" s="621"/>
      <c r="O22" s="621"/>
      <c r="P22" s="621"/>
      <c r="Q22" s="622"/>
      <c r="R22" s="623">
        <v>1155955</v>
      </c>
      <c r="S22" s="624"/>
      <c r="T22" s="624"/>
      <c r="U22" s="624"/>
      <c r="V22" s="624"/>
      <c r="W22" s="624"/>
      <c r="X22" s="624"/>
      <c r="Y22" s="625"/>
      <c r="Z22" s="626">
        <v>11.1</v>
      </c>
      <c r="AA22" s="626"/>
      <c r="AB22" s="626"/>
      <c r="AC22" s="626"/>
      <c r="AD22" s="627">
        <v>1155955</v>
      </c>
      <c r="AE22" s="627"/>
      <c r="AF22" s="627"/>
      <c r="AG22" s="627"/>
      <c r="AH22" s="627"/>
      <c r="AI22" s="627"/>
      <c r="AJ22" s="627"/>
      <c r="AK22" s="627"/>
      <c r="AL22" s="628">
        <v>26</v>
      </c>
      <c r="AM22" s="629"/>
      <c r="AN22" s="629"/>
      <c r="AO22" s="630"/>
      <c r="AP22" s="620" t="s">
        <v>286</v>
      </c>
      <c r="AQ22" s="639"/>
      <c r="AR22" s="639"/>
      <c r="AS22" s="639"/>
      <c r="AT22" s="639"/>
      <c r="AU22" s="639"/>
      <c r="AV22" s="639"/>
      <c r="AW22" s="639"/>
      <c r="AX22" s="639"/>
      <c r="AY22" s="639"/>
      <c r="AZ22" s="639"/>
      <c r="BA22" s="639"/>
      <c r="BB22" s="639"/>
      <c r="BC22" s="639"/>
      <c r="BD22" s="639"/>
      <c r="BE22" s="639"/>
      <c r="BF22" s="640"/>
      <c r="BG22" s="623" t="s">
        <v>130</v>
      </c>
      <c r="BH22" s="624"/>
      <c r="BI22" s="624"/>
      <c r="BJ22" s="624"/>
      <c r="BK22" s="624"/>
      <c r="BL22" s="624"/>
      <c r="BM22" s="624"/>
      <c r="BN22" s="625"/>
      <c r="BO22" s="626" t="s">
        <v>130</v>
      </c>
      <c r="BP22" s="626"/>
      <c r="BQ22" s="626"/>
      <c r="BR22" s="626"/>
      <c r="BS22" s="627" t="s">
        <v>130</v>
      </c>
      <c r="BT22" s="627"/>
      <c r="BU22" s="627"/>
      <c r="BV22" s="627"/>
      <c r="BW22" s="627"/>
      <c r="BX22" s="627"/>
      <c r="BY22" s="627"/>
      <c r="BZ22" s="627"/>
      <c r="CA22" s="627"/>
      <c r="CB22" s="631"/>
      <c r="CD22" s="605" t="s">
        <v>287</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288</v>
      </c>
      <c r="C23" s="621"/>
      <c r="D23" s="621"/>
      <c r="E23" s="621"/>
      <c r="F23" s="621"/>
      <c r="G23" s="621"/>
      <c r="H23" s="621"/>
      <c r="I23" s="621"/>
      <c r="J23" s="621"/>
      <c r="K23" s="621"/>
      <c r="L23" s="621"/>
      <c r="M23" s="621"/>
      <c r="N23" s="621"/>
      <c r="O23" s="621"/>
      <c r="P23" s="621"/>
      <c r="Q23" s="622"/>
      <c r="R23" s="623">
        <v>163647</v>
      </c>
      <c r="S23" s="624"/>
      <c r="T23" s="624"/>
      <c r="U23" s="624"/>
      <c r="V23" s="624"/>
      <c r="W23" s="624"/>
      <c r="X23" s="624"/>
      <c r="Y23" s="625"/>
      <c r="Z23" s="626">
        <v>1.6</v>
      </c>
      <c r="AA23" s="626"/>
      <c r="AB23" s="626"/>
      <c r="AC23" s="626"/>
      <c r="AD23" s="627" t="s">
        <v>130</v>
      </c>
      <c r="AE23" s="627"/>
      <c r="AF23" s="627"/>
      <c r="AG23" s="627"/>
      <c r="AH23" s="627"/>
      <c r="AI23" s="627"/>
      <c r="AJ23" s="627"/>
      <c r="AK23" s="627"/>
      <c r="AL23" s="628" t="s">
        <v>248</v>
      </c>
      <c r="AM23" s="629"/>
      <c r="AN23" s="629"/>
      <c r="AO23" s="630"/>
      <c r="AP23" s="620" t="s">
        <v>289</v>
      </c>
      <c r="AQ23" s="639"/>
      <c r="AR23" s="639"/>
      <c r="AS23" s="639"/>
      <c r="AT23" s="639"/>
      <c r="AU23" s="639"/>
      <c r="AV23" s="639"/>
      <c r="AW23" s="639"/>
      <c r="AX23" s="639"/>
      <c r="AY23" s="639"/>
      <c r="AZ23" s="639"/>
      <c r="BA23" s="639"/>
      <c r="BB23" s="639"/>
      <c r="BC23" s="639"/>
      <c r="BD23" s="639"/>
      <c r="BE23" s="639"/>
      <c r="BF23" s="640"/>
      <c r="BG23" s="623">
        <v>154747</v>
      </c>
      <c r="BH23" s="624"/>
      <c r="BI23" s="624"/>
      <c r="BJ23" s="624"/>
      <c r="BK23" s="624"/>
      <c r="BL23" s="624"/>
      <c r="BM23" s="624"/>
      <c r="BN23" s="625"/>
      <c r="BO23" s="626">
        <v>5.5</v>
      </c>
      <c r="BP23" s="626"/>
      <c r="BQ23" s="626"/>
      <c r="BR23" s="626"/>
      <c r="BS23" s="627" t="s">
        <v>130</v>
      </c>
      <c r="BT23" s="627"/>
      <c r="BU23" s="627"/>
      <c r="BV23" s="627"/>
      <c r="BW23" s="627"/>
      <c r="BX23" s="627"/>
      <c r="BY23" s="627"/>
      <c r="BZ23" s="627"/>
      <c r="CA23" s="627"/>
      <c r="CB23" s="631"/>
      <c r="CD23" s="605" t="s">
        <v>228</v>
      </c>
      <c r="CE23" s="606"/>
      <c r="CF23" s="606"/>
      <c r="CG23" s="606"/>
      <c r="CH23" s="606"/>
      <c r="CI23" s="606"/>
      <c r="CJ23" s="606"/>
      <c r="CK23" s="606"/>
      <c r="CL23" s="606"/>
      <c r="CM23" s="606"/>
      <c r="CN23" s="606"/>
      <c r="CO23" s="606"/>
      <c r="CP23" s="606"/>
      <c r="CQ23" s="607"/>
      <c r="CR23" s="605" t="s">
        <v>290</v>
      </c>
      <c r="CS23" s="606"/>
      <c r="CT23" s="606"/>
      <c r="CU23" s="606"/>
      <c r="CV23" s="606"/>
      <c r="CW23" s="606"/>
      <c r="CX23" s="606"/>
      <c r="CY23" s="607"/>
      <c r="CZ23" s="605" t="s">
        <v>291</v>
      </c>
      <c r="DA23" s="606"/>
      <c r="DB23" s="606"/>
      <c r="DC23" s="607"/>
      <c r="DD23" s="605" t="s">
        <v>292</v>
      </c>
      <c r="DE23" s="606"/>
      <c r="DF23" s="606"/>
      <c r="DG23" s="606"/>
      <c r="DH23" s="606"/>
      <c r="DI23" s="606"/>
      <c r="DJ23" s="606"/>
      <c r="DK23" s="607"/>
      <c r="DL23" s="650" t="s">
        <v>293</v>
      </c>
      <c r="DM23" s="651"/>
      <c r="DN23" s="651"/>
      <c r="DO23" s="651"/>
      <c r="DP23" s="651"/>
      <c r="DQ23" s="651"/>
      <c r="DR23" s="651"/>
      <c r="DS23" s="651"/>
      <c r="DT23" s="651"/>
      <c r="DU23" s="651"/>
      <c r="DV23" s="652"/>
      <c r="DW23" s="605" t="s">
        <v>294</v>
      </c>
      <c r="DX23" s="606"/>
      <c r="DY23" s="606"/>
      <c r="DZ23" s="606"/>
      <c r="EA23" s="606"/>
      <c r="EB23" s="606"/>
      <c r="EC23" s="607"/>
    </row>
    <row r="24" spans="2:133" ht="11.25" customHeight="1" x14ac:dyDescent="0.15">
      <c r="B24" s="620" t="s">
        <v>295</v>
      </c>
      <c r="C24" s="621"/>
      <c r="D24" s="621"/>
      <c r="E24" s="621"/>
      <c r="F24" s="621"/>
      <c r="G24" s="621"/>
      <c r="H24" s="621"/>
      <c r="I24" s="621"/>
      <c r="J24" s="621"/>
      <c r="K24" s="621"/>
      <c r="L24" s="621"/>
      <c r="M24" s="621"/>
      <c r="N24" s="621"/>
      <c r="O24" s="621"/>
      <c r="P24" s="621"/>
      <c r="Q24" s="622"/>
      <c r="R24" s="623">
        <v>4619</v>
      </c>
      <c r="S24" s="624"/>
      <c r="T24" s="624"/>
      <c r="U24" s="624"/>
      <c r="V24" s="624"/>
      <c r="W24" s="624"/>
      <c r="X24" s="624"/>
      <c r="Y24" s="625"/>
      <c r="Z24" s="626">
        <v>0</v>
      </c>
      <c r="AA24" s="626"/>
      <c r="AB24" s="626"/>
      <c r="AC24" s="626"/>
      <c r="AD24" s="627" t="s">
        <v>130</v>
      </c>
      <c r="AE24" s="627"/>
      <c r="AF24" s="627"/>
      <c r="AG24" s="627"/>
      <c r="AH24" s="627"/>
      <c r="AI24" s="627"/>
      <c r="AJ24" s="627"/>
      <c r="AK24" s="627"/>
      <c r="AL24" s="628" t="s">
        <v>130</v>
      </c>
      <c r="AM24" s="629"/>
      <c r="AN24" s="629"/>
      <c r="AO24" s="630"/>
      <c r="AP24" s="620" t="s">
        <v>296</v>
      </c>
      <c r="AQ24" s="639"/>
      <c r="AR24" s="639"/>
      <c r="AS24" s="639"/>
      <c r="AT24" s="639"/>
      <c r="AU24" s="639"/>
      <c r="AV24" s="639"/>
      <c r="AW24" s="639"/>
      <c r="AX24" s="639"/>
      <c r="AY24" s="639"/>
      <c r="AZ24" s="639"/>
      <c r="BA24" s="639"/>
      <c r="BB24" s="639"/>
      <c r="BC24" s="639"/>
      <c r="BD24" s="639"/>
      <c r="BE24" s="639"/>
      <c r="BF24" s="640"/>
      <c r="BG24" s="623" t="s">
        <v>130</v>
      </c>
      <c r="BH24" s="624"/>
      <c r="BI24" s="624"/>
      <c r="BJ24" s="624"/>
      <c r="BK24" s="624"/>
      <c r="BL24" s="624"/>
      <c r="BM24" s="624"/>
      <c r="BN24" s="625"/>
      <c r="BO24" s="626" t="s">
        <v>248</v>
      </c>
      <c r="BP24" s="626"/>
      <c r="BQ24" s="626"/>
      <c r="BR24" s="626"/>
      <c r="BS24" s="627" t="s">
        <v>130</v>
      </c>
      <c r="BT24" s="627"/>
      <c r="BU24" s="627"/>
      <c r="BV24" s="627"/>
      <c r="BW24" s="627"/>
      <c r="BX24" s="627"/>
      <c r="BY24" s="627"/>
      <c r="BZ24" s="627"/>
      <c r="CA24" s="627"/>
      <c r="CB24" s="631"/>
      <c r="CD24" s="609" t="s">
        <v>297</v>
      </c>
      <c r="CE24" s="610"/>
      <c r="CF24" s="610"/>
      <c r="CG24" s="610"/>
      <c r="CH24" s="610"/>
      <c r="CI24" s="610"/>
      <c r="CJ24" s="610"/>
      <c r="CK24" s="610"/>
      <c r="CL24" s="610"/>
      <c r="CM24" s="610"/>
      <c r="CN24" s="610"/>
      <c r="CO24" s="610"/>
      <c r="CP24" s="610"/>
      <c r="CQ24" s="611"/>
      <c r="CR24" s="612">
        <v>3865127</v>
      </c>
      <c r="CS24" s="613"/>
      <c r="CT24" s="613"/>
      <c r="CU24" s="613"/>
      <c r="CV24" s="613"/>
      <c r="CW24" s="613"/>
      <c r="CX24" s="613"/>
      <c r="CY24" s="614"/>
      <c r="CZ24" s="617">
        <v>39.700000000000003</v>
      </c>
      <c r="DA24" s="618"/>
      <c r="DB24" s="618"/>
      <c r="DC24" s="634"/>
      <c r="DD24" s="658">
        <v>2752683</v>
      </c>
      <c r="DE24" s="613"/>
      <c r="DF24" s="613"/>
      <c r="DG24" s="613"/>
      <c r="DH24" s="613"/>
      <c r="DI24" s="613"/>
      <c r="DJ24" s="613"/>
      <c r="DK24" s="614"/>
      <c r="DL24" s="658">
        <v>2601983</v>
      </c>
      <c r="DM24" s="613"/>
      <c r="DN24" s="613"/>
      <c r="DO24" s="613"/>
      <c r="DP24" s="613"/>
      <c r="DQ24" s="613"/>
      <c r="DR24" s="613"/>
      <c r="DS24" s="613"/>
      <c r="DT24" s="613"/>
      <c r="DU24" s="613"/>
      <c r="DV24" s="614"/>
      <c r="DW24" s="617">
        <v>57.4</v>
      </c>
      <c r="DX24" s="618"/>
      <c r="DY24" s="618"/>
      <c r="DZ24" s="618"/>
      <c r="EA24" s="618"/>
      <c r="EB24" s="618"/>
      <c r="EC24" s="619"/>
    </row>
    <row r="25" spans="2:133" ht="11.25" customHeight="1" x14ac:dyDescent="0.15">
      <c r="B25" s="620" t="s">
        <v>298</v>
      </c>
      <c r="C25" s="621"/>
      <c r="D25" s="621"/>
      <c r="E25" s="621"/>
      <c r="F25" s="621"/>
      <c r="G25" s="621"/>
      <c r="H25" s="621"/>
      <c r="I25" s="621"/>
      <c r="J25" s="621"/>
      <c r="K25" s="621"/>
      <c r="L25" s="621"/>
      <c r="M25" s="621"/>
      <c r="N25" s="621"/>
      <c r="O25" s="621"/>
      <c r="P25" s="621"/>
      <c r="Q25" s="622"/>
      <c r="R25" s="623">
        <v>4694120</v>
      </c>
      <c r="S25" s="624"/>
      <c r="T25" s="624"/>
      <c r="U25" s="624"/>
      <c r="V25" s="624"/>
      <c r="W25" s="624"/>
      <c r="X25" s="624"/>
      <c r="Y25" s="625"/>
      <c r="Z25" s="626">
        <v>45.2</v>
      </c>
      <c r="AA25" s="626"/>
      <c r="AB25" s="626"/>
      <c r="AC25" s="626"/>
      <c r="AD25" s="627">
        <v>4371107</v>
      </c>
      <c r="AE25" s="627"/>
      <c r="AF25" s="627"/>
      <c r="AG25" s="627"/>
      <c r="AH25" s="627"/>
      <c r="AI25" s="627"/>
      <c r="AJ25" s="627"/>
      <c r="AK25" s="627"/>
      <c r="AL25" s="628">
        <v>98.3</v>
      </c>
      <c r="AM25" s="629"/>
      <c r="AN25" s="629"/>
      <c r="AO25" s="630"/>
      <c r="AP25" s="620" t="s">
        <v>299</v>
      </c>
      <c r="AQ25" s="639"/>
      <c r="AR25" s="639"/>
      <c r="AS25" s="639"/>
      <c r="AT25" s="639"/>
      <c r="AU25" s="639"/>
      <c r="AV25" s="639"/>
      <c r="AW25" s="639"/>
      <c r="AX25" s="639"/>
      <c r="AY25" s="639"/>
      <c r="AZ25" s="639"/>
      <c r="BA25" s="639"/>
      <c r="BB25" s="639"/>
      <c r="BC25" s="639"/>
      <c r="BD25" s="639"/>
      <c r="BE25" s="639"/>
      <c r="BF25" s="640"/>
      <c r="BG25" s="623" t="s">
        <v>248</v>
      </c>
      <c r="BH25" s="624"/>
      <c r="BI25" s="624"/>
      <c r="BJ25" s="624"/>
      <c r="BK25" s="624"/>
      <c r="BL25" s="624"/>
      <c r="BM25" s="624"/>
      <c r="BN25" s="625"/>
      <c r="BO25" s="626" t="s">
        <v>130</v>
      </c>
      <c r="BP25" s="626"/>
      <c r="BQ25" s="626"/>
      <c r="BR25" s="626"/>
      <c r="BS25" s="627" t="s">
        <v>130</v>
      </c>
      <c r="BT25" s="627"/>
      <c r="BU25" s="627"/>
      <c r="BV25" s="627"/>
      <c r="BW25" s="627"/>
      <c r="BX25" s="627"/>
      <c r="BY25" s="627"/>
      <c r="BZ25" s="627"/>
      <c r="CA25" s="627"/>
      <c r="CB25" s="631"/>
      <c r="CD25" s="620" t="s">
        <v>300</v>
      </c>
      <c r="CE25" s="621"/>
      <c r="CF25" s="621"/>
      <c r="CG25" s="621"/>
      <c r="CH25" s="621"/>
      <c r="CI25" s="621"/>
      <c r="CJ25" s="621"/>
      <c r="CK25" s="621"/>
      <c r="CL25" s="621"/>
      <c r="CM25" s="621"/>
      <c r="CN25" s="621"/>
      <c r="CO25" s="621"/>
      <c r="CP25" s="621"/>
      <c r="CQ25" s="622"/>
      <c r="CR25" s="623">
        <v>1742627</v>
      </c>
      <c r="CS25" s="655"/>
      <c r="CT25" s="655"/>
      <c r="CU25" s="655"/>
      <c r="CV25" s="655"/>
      <c r="CW25" s="655"/>
      <c r="CX25" s="655"/>
      <c r="CY25" s="656"/>
      <c r="CZ25" s="628">
        <v>17.899999999999999</v>
      </c>
      <c r="DA25" s="653"/>
      <c r="DB25" s="653"/>
      <c r="DC25" s="657"/>
      <c r="DD25" s="632">
        <v>1632499</v>
      </c>
      <c r="DE25" s="655"/>
      <c r="DF25" s="655"/>
      <c r="DG25" s="655"/>
      <c r="DH25" s="655"/>
      <c r="DI25" s="655"/>
      <c r="DJ25" s="655"/>
      <c r="DK25" s="656"/>
      <c r="DL25" s="632">
        <v>1492536</v>
      </c>
      <c r="DM25" s="655"/>
      <c r="DN25" s="655"/>
      <c r="DO25" s="655"/>
      <c r="DP25" s="655"/>
      <c r="DQ25" s="655"/>
      <c r="DR25" s="655"/>
      <c r="DS25" s="655"/>
      <c r="DT25" s="655"/>
      <c r="DU25" s="655"/>
      <c r="DV25" s="656"/>
      <c r="DW25" s="628">
        <v>32.9</v>
      </c>
      <c r="DX25" s="653"/>
      <c r="DY25" s="653"/>
      <c r="DZ25" s="653"/>
      <c r="EA25" s="653"/>
      <c r="EB25" s="653"/>
      <c r="EC25" s="654"/>
    </row>
    <row r="26" spans="2:133" ht="11.25" customHeight="1" x14ac:dyDescent="0.15">
      <c r="B26" s="620" t="s">
        <v>301</v>
      </c>
      <c r="C26" s="621"/>
      <c r="D26" s="621"/>
      <c r="E26" s="621"/>
      <c r="F26" s="621"/>
      <c r="G26" s="621"/>
      <c r="H26" s="621"/>
      <c r="I26" s="621"/>
      <c r="J26" s="621"/>
      <c r="K26" s="621"/>
      <c r="L26" s="621"/>
      <c r="M26" s="621"/>
      <c r="N26" s="621"/>
      <c r="O26" s="621"/>
      <c r="P26" s="621"/>
      <c r="Q26" s="622"/>
      <c r="R26" s="623">
        <v>1792</v>
      </c>
      <c r="S26" s="624"/>
      <c r="T26" s="624"/>
      <c r="U26" s="624"/>
      <c r="V26" s="624"/>
      <c r="W26" s="624"/>
      <c r="X26" s="624"/>
      <c r="Y26" s="625"/>
      <c r="Z26" s="626">
        <v>0</v>
      </c>
      <c r="AA26" s="626"/>
      <c r="AB26" s="626"/>
      <c r="AC26" s="626"/>
      <c r="AD26" s="627">
        <v>1792</v>
      </c>
      <c r="AE26" s="627"/>
      <c r="AF26" s="627"/>
      <c r="AG26" s="627"/>
      <c r="AH26" s="627"/>
      <c r="AI26" s="627"/>
      <c r="AJ26" s="627"/>
      <c r="AK26" s="627"/>
      <c r="AL26" s="628">
        <v>0</v>
      </c>
      <c r="AM26" s="629"/>
      <c r="AN26" s="629"/>
      <c r="AO26" s="630"/>
      <c r="AP26" s="620" t="s">
        <v>302</v>
      </c>
      <c r="AQ26" s="639"/>
      <c r="AR26" s="639"/>
      <c r="AS26" s="639"/>
      <c r="AT26" s="639"/>
      <c r="AU26" s="639"/>
      <c r="AV26" s="639"/>
      <c r="AW26" s="639"/>
      <c r="AX26" s="639"/>
      <c r="AY26" s="639"/>
      <c r="AZ26" s="639"/>
      <c r="BA26" s="639"/>
      <c r="BB26" s="639"/>
      <c r="BC26" s="639"/>
      <c r="BD26" s="639"/>
      <c r="BE26" s="639"/>
      <c r="BF26" s="640"/>
      <c r="BG26" s="623" t="s">
        <v>248</v>
      </c>
      <c r="BH26" s="624"/>
      <c r="BI26" s="624"/>
      <c r="BJ26" s="624"/>
      <c r="BK26" s="624"/>
      <c r="BL26" s="624"/>
      <c r="BM26" s="624"/>
      <c r="BN26" s="625"/>
      <c r="BO26" s="626" t="s">
        <v>130</v>
      </c>
      <c r="BP26" s="626"/>
      <c r="BQ26" s="626"/>
      <c r="BR26" s="626"/>
      <c r="BS26" s="627" t="s">
        <v>130</v>
      </c>
      <c r="BT26" s="627"/>
      <c r="BU26" s="627"/>
      <c r="BV26" s="627"/>
      <c r="BW26" s="627"/>
      <c r="BX26" s="627"/>
      <c r="BY26" s="627"/>
      <c r="BZ26" s="627"/>
      <c r="CA26" s="627"/>
      <c r="CB26" s="631"/>
      <c r="CD26" s="620" t="s">
        <v>303</v>
      </c>
      <c r="CE26" s="621"/>
      <c r="CF26" s="621"/>
      <c r="CG26" s="621"/>
      <c r="CH26" s="621"/>
      <c r="CI26" s="621"/>
      <c r="CJ26" s="621"/>
      <c r="CK26" s="621"/>
      <c r="CL26" s="621"/>
      <c r="CM26" s="621"/>
      <c r="CN26" s="621"/>
      <c r="CO26" s="621"/>
      <c r="CP26" s="621"/>
      <c r="CQ26" s="622"/>
      <c r="CR26" s="623">
        <v>1100352</v>
      </c>
      <c r="CS26" s="624"/>
      <c r="CT26" s="624"/>
      <c r="CU26" s="624"/>
      <c r="CV26" s="624"/>
      <c r="CW26" s="624"/>
      <c r="CX26" s="624"/>
      <c r="CY26" s="625"/>
      <c r="CZ26" s="628">
        <v>11.3</v>
      </c>
      <c r="DA26" s="653"/>
      <c r="DB26" s="653"/>
      <c r="DC26" s="657"/>
      <c r="DD26" s="632">
        <v>1018002</v>
      </c>
      <c r="DE26" s="624"/>
      <c r="DF26" s="624"/>
      <c r="DG26" s="624"/>
      <c r="DH26" s="624"/>
      <c r="DI26" s="624"/>
      <c r="DJ26" s="624"/>
      <c r="DK26" s="625"/>
      <c r="DL26" s="632" t="s">
        <v>130</v>
      </c>
      <c r="DM26" s="624"/>
      <c r="DN26" s="624"/>
      <c r="DO26" s="624"/>
      <c r="DP26" s="624"/>
      <c r="DQ26" s="624"/>
      <c r="DR26" s="624"/>
      <c r="DS26" s="624"/>
      <c r="DT26" s="624"/>
      <c r="DU26" s="624"/>
      <c r="DV26" s="625"/>
      <c r="DW26" s="628" t="s">
        <v>130</v>
      </c>
      <c r="DX26" s="653"/>
      <c r="DY26" s="653"/>
      <c r="DZ26" s="653"/>
      <c r="EA26" s="653"/>
      <c r="EB26" s="653"/>
      <c r="EC26" s="654"/>
    </row>
    <row r="27" spans="2:133" ht="11.25" customHeight="1" x14ac:dyDescent="0.15">
      <c r="B27" s="620" t="s">
        <v>304</v>
      </c>
      <c r="C27" s="621"/>
      <c r="D27" s="621"/>
      <c r="E27" s="621"/>
      <c r="F27" s="621"/>
      <c r="G27" s="621"/>
      <c r="H27" s="621"/>
      <c r="I27" s="621"/>
      <c r="J27" s="621"/>
      <c r="K27" s="621"/>
      <c r="L27" s="621"/>
      <c r="M27" s="621"/>
      <c r="N27" s="621"/>
      <c r="O27" s="621"/>
      <c r="P27" s="621"/>
      <c r="Q27" s="622"/>
      <c r="R27" s="623">
        <v>47419</v>
      </c>
      <c r="S27" s="624"/>
      <c r="T27" s="624"/>
      <c r="U27" s="624"/>
      <c r="V27" s="624"/>
      <c r="W27" s="624"/>
      <c r="X27" s="624"/>
      <c r="Y27" s="625"/>
      <c r="Z27" s="626">
        <v>0.5</v>
      </c>
      <c r="AA27" s="626"/>
      <c r="AB27" s="626"/>
      <c r="AC27" s="626"/>
      <c r="AD27" s="627" t="s">
        <v>130</v>
      </c>
      <c r="AE27" s="627"/>
      <c r="AF27" s="627"/>
      <c r="AG27" s="627"/>
      <c r="AH27" s="627"/>
      <c r="AI27" s="627"/>
      <c r="AJ27" s="627"/>
      <c r="AK27" s="627"/>
      <c r="AL27" s="628" t="s">
        <v>130</v>
      </c>
      <c r="AM27" s="629"/>
      <c r="AN27" s="629"/>
      <c r="AO27" s="630"/>
      <c r="AP27" s="620" t="s">
        <v>305</v>
      </c>
      <c r="AQ27" s="621"/>
      <c r="AR27" s="621"/>
      <c r="AS27" s="621"/>
      <c r="AT27" s="621"/>
      <c r="AU27" s="621"/>
      <c r="AV27" s="621"/>
      <c r="AW27" s="621"/>
      <c r="AX27" s="621"/>
      <c r="AY27" s="621"/>
      <c r="AZ27" s="621"/>
      <c r="BA27" s="621"/>
      <c r="BB27" s="621"/>
      <c r="BC27" s="621"/>
      <c r="BD27" s="621"/>
      <c r="BE27" s="621"/>
      <c r="BF27" s="622"/>
      <c r="BG27" s="623">
        <v>2800417</v>
      </c>
      <c r="BH27" s="624"/>
      <c r="BI27" s="624"/>
      <c r="BJ27" s="624"/>
      <c r="BK27" s="624"/>
      <c r="BL27" s="624"/>
      <c r="BM27" s="624"/>
      <c r="BN27" s="625"/>
      <c r="BO27" s="626">
        <v>100</v>
      </c>
      <c r="BP27" s="626"/>
      <c r="BQ27" s="626"/>
      <c r="BR27" s="626"/>
      <c r="BS27" s="627">
        <v>28495</v>
      </c>
      <c r="BT27" s="627"/>
      <c r="BU27" s="627"/>
      <c r="BV27" s="627"/>
      <c r="BW27" s="627"/>
      <c r="BX27" s="627"/>
      <c r="BY27" s="627"/>
      <c r="BZ27" s="627"/>
      <c r="CA27" s="627"/>
      <c r="CB27" s="631"/>
      <c r="CD27" s="620" t="s">
        <v>306</v>
      </c>
      <c r="CE27" s="621"/>
      <c r="CF27" s="621"/>
      <c r="CG27" s="621"/>
      <c r="CH27" s="621"/>
      <c r="CI27" s="621"/>
      <c r="CJ27" s="621"/>
      <c r="CK27" s="621"/>
      <c r="CL27" s="621"/>
      <c r="CM27" s="621"/>
      <c r="CN27" s="621"/>
      <c r="CO27" s="621"/>
      <c r="CP27" s="621"/>
      <c r="CQ27" s="622"/>
      <c r="CR27" s="623">
        <v>1297163</v>
      </c>
      <c r="CS27" s="655"/>
      <c r="CT27" s="655"/>
      <c r="CU27" s="655"/>
      <c r="CV27" s="655"/>
      <c r="CW27" s="655"/>
      <c r="CX27" s="655"/>
      <c r="CY27" s="656"/>
      <c r="CZ27" s="628">
        <v>13.3</v>
      </c>
      <c r="DA27" s="653"/>
      <c r="DB27" s="653"/>
      <c r="DC27" s="657"/>
      <c r="DD27" s="632">
        <v>345063</v>
      </c>
      <c r="DE27" s="655"/>
      <c r="DF27" s="655"/>
      <c r="DG27" s="655"/>
      <c r="DH27" s="655"/>
      <c r="DI27" s="655"/>
      <c r="DJ27" s="655"/>
      <c r="DK27" s="656"/>
      <c r="DL27" s="632">
        <v>334326</v>
      </c>
      <c r="DM27" s="655"/>
      <c r="DN27" s="655"/>
      <c r="DO27" s="655"/>
      <c r="DP27" s="655"/>
      <c r="DQ27" s="655"/>
      <c r="DR27" s="655"/>
      <c r="DS27" s="655"/>
      <c r="DT27" s="655"/>
      <c r="DU27" s="655"/>
      <c r="DV27" s="656"/>
      <c r="DW27" s="628">
        <v>7.4</v>
      </c>
      <c r="DX27" s="653"/>
      <c r="DY27" s="653"/>
      <c r="DZ27" s="653"/>
      <c r="EA27" s="653"/>
      <c r="EB27" s="653"/>
      <c r="EC27" s="654"/>
    </row>
    <row r="28" spans="2:133" ht="11.25" customHeight="1" x14ac:dyDescent="0.15">
      <c r="B28" s="620" t="s">
        <v>307</v>
      </c>
      <c r="C28" s="621"/>
      <c r="D28" s="621"/>
      <c r="E28" s="621"/>
      <c r="F28" s="621"/>
      <c r="G28" s="621"/>
      <c r="H28" s="621"/>
      <c r="I28" s="621"/>
      <c r="J28" s="621"/>
      <c r="K28" s="621"/>
      <c r="L28" s="621"/>
      <c r="M28" s="621"/>
      <c r="N28" s="621"/>
      <c r="O28" s="621"/>
      <c r="P28" s="621"/>
      <c r="Q28" s="622"/>
      <c r="R28" s="623">
        <v>253372</v>
      </c>
      <c r="S28" s="624"/>
      <c r="T28" s="624"/>
      <c r="U28" s="624"/>
      <c r="V28" s="624"/>
      <c r="W28" s="624"/>
      <c r="X28" s="624"/>
      <c r="Y28" s="625"/>
      <c r="Z28" s="626">
        <v>2.4</v>
      </c>
      <c r="AA28" s="626"/>
      <c r="AB28" s="626"/>
      <c r="AC28" s="626"/>
      <c r="AD28" s="627">
        <v>3442</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308</v>
      </c>
      <c r="CE28" s="621"/>
      <c r="CF28" s="621"/>
      <c r="CG28" s="621"/>
      <c r="CH28" s="621"/>
      <c r="CI28" s="621"/>
      <c r="CJ28" s="621"/>
      <c r="CK28" s="621"/>
      <c r="CL28" s="621"/>
      <c r="CM28" s="621"/>
      <c r="CN28" s="621"/>
      <c r="CO28" s="621"/>
      <c r="CP28" s="621"/>
      <c r="CQ28" s="622"/>
      <c r="CR28" s="623">
        <v>825337</v>
      </c>
      <c r="CS28" s="624"/>
      <c r="CT28" s="624"/>
      <c r="CU28" s="624"/>
      <c r="CV28" s="624"/>
      <c r="CW28" s="624"/>
      <c r="CX28" s="624"/>
      <c r="CY28" s="625"/>
      <c r="CZ28" s="628">
        <v>8.5</v>
      </c>
      <c r="DA28" s="653"/>
      <c r="DB28" s="653"/>
      <c r="DC28" s="657"/>
      <c r="DD28" s="632">
        <v>775121</v>
      </c>
      <c r="DE28" s="624"/>
      <c r="DF28" s="624"/>
      <c r="DG28" s="624"/>
      <c r="DH28" s="624"/>
      <c r="DI28" s="624"/>
      <c r="DJ28" s="624"/>
      <c r="DK28" s="625"/>
      <c r="DL28" s="632">
        <v>775121</v>
      </c>
      <c r="DM28" s="624"/>
      <c r="DN28" s="624"/>
      <c r="DO28" s="624"/>
      <c r="DP28" s="624"/>
      <c r="DQ28" s="624"/>
      <c r="DR28" s="624"/>
      <c r="DS28" s="624"/>
      <c r="DT28" s="624"/>
      <c r="DU28" s="624"/>
      <c r="DV28" s="625"/>
      <c r="DW28" s="628">
        <v>17.100000000000001</v>
      </c>
      <c r="DX28" s="653"/>
      <c r="DY28" s="653"/>
      <c r="DZ28" s="653"/>
      <c r="EA28" s="653"/>
      <c r="EB28" s="653"/>
      <c r="EC28" s="654"/>
    </row>
    <row r="29" spans="2:133" ht="11.25" customHeight="1" x14ac:dyDescent="0.15">
      <c r="B29" s="620" t="s">
        <v>309</v>
      </c>
      <c r="C29" s="621"/>
      <c r="D29" s="621"/>
      <c r="E29" s="621"/>
      <c r="F29" s="621"/>
      <c r="G29" s="621"/>
      <c r="H29" s="621"/>
      <c r="I29" s="621"/>
      <c r="J29" s="621"/>
      <c r="K29" s="621"/>
      <c r="L29" s="621"/>
      <c r="M29" s="621"/>
      <c r="N29" s="621"/>
      <c r="O29" s="621"/>
      <c r="P29" s="621"/>
      <c r="Q29" s="622"/>
      <c r="R29" s="623">
        <v>53213</v>
      </c>
      <c r="S29" s="624"/>
      <c r="T29" s="624"/>
      <c r="U29" s="624"/>
      <c r="V29" s="624"/>
      <c r="W29" s="624"/>
      <c r="X29" s="624"/>
      <c r="Y29" s="625"/>
      <c r="Z29" s="626">
        <v>0.5</v>
      </c>
      <c r="AA29" s="626"/>
      <c r="AB29" s="626"/>
      <c r="AC29" s="626"/>
      <c r="AD29" s="627" t="s">
        <v>130</v>
      </c>
      <c r="AE29" s="627"/>
      <c r="AF29" s="627"/>
      <c r="AG29" s="627"/>
      <c r="AH29" s="627"/>
      <c r="AI29" s="627"/>
      <c r="AJ29" s="627"/>
      <c r="AK29" s="627"/>
      <c r="AL29" s="628" t="s">
        <v>248</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310</v>
      </c>
      <c r="CE29" s="660"/>
      <c r="CF29" s="620" t="s">
        <v>72</v>
      </c>
      <c r="CG29" s="621"/>
      <c r="CH29" s="621"/>
      <c r="CI29" s="621"/>
      <c r="CJ29" s="621"/>
      <c r="CK29" s="621"/>
      <c r="CL29" s="621"/>
      <c r="CM29" s="621"/>
      <c r="CN29" s="621"/>
      <c r="CO29" s="621"/>
      <c r="CP29" s="621"/>
      <c r="CQ29" s="622"/>
      <c r="CR29" s="623">
        <v>825337</v>
      </c>
      <c r="CS29" s="655"/>
      <c r="CT29" s="655"/>
      <c r="CU29" s="655"/>
      <c r="CV29" s="655"/>
      <c r="CW29" s="655"/>
      <c r="CX29" s="655"/>
      <c r="CY29" s="656"/>
      <c r="CZ29" s="628">
        <v>8.5</v>
      </c>
      <c r="DA29" s="653"/>
      <c r="DB29" s="653"/>
      <c r="DC29" s="657"/>
      <c r="DD29" s="632">
        <v>775121</v>
      </c>
      <c r="DE29" s="655"/>
      <c r="DF29" s="655"/>
      <c r="DG29" s="655"/>
      <c r="DH29" s="655"/>
      <c r="DI29" s="655"/>
      <c r="DJ29" s="655"/>
      <c r="DK29" s="656"/>
      <c r="DL29" s="632">
        <v>775121</v>
      </c>
      <c r="DM29" s="655"/>
      <c r="DN29" s="655"/>
      <c r="DO29" s="655"/>
      <c r="DP29" s="655"/>
      <c r="DQ29" s="655"/>
      <c r="DR29" s="655"/>
      <c r="DS29" s="655"/>
      <c r="DT29" s="655"/>
      <c r="DU29" s="655"/>
      <c r="DV29" s="656"/>
      <c r="DW29" s="628">
        <v>17.100000000000001</v>
      </c>
      <c r="DX29" s="653"/>
      <c r="DY29" s="653"/>
      <c r="DZ29" s="653"/>
      <c r="EA29" s="653"/>
      <c r="EB29" s="653"/>
      <c r="EC29" s="654"/>
    </row>
    <row r="30" spans="2:133" ht="11.25" customHeight="1" x14ac:dyDescent="0.15">
      <c r="B30" s="620" t="s">
        <v>311</v>
      </c>
      <c r="C30" s="621"/>
      <c r="D30" s="621"/>
      <c r="E30" s="621"/>
      <c r="F30" s="621"/>
      <c r="G30" s="621"/>
      <c r="H30" s="621"/>
      <c r="I30" s="621"/>
      <c r="J30" s="621"/>
      <c r="K30" s="621"/>
      <c r="L30" s="621"/>
      <c r="M30" s="621"/>
      <c r="N30" s="621"/>
      <c r="O30" s="621"/>
      <c r="P30" s="621"/>
      <c r="Q30" s="622"/>
      <c r="R30" s="623">
        <v>1939819</v>
      </c>
      <c r="S30" s="624"/>
      <c r="T30" s="624"/>
      <c r="U30" s="624"/>
      <c r="V30" s="624"/>
      <c r="W30" s="624"/>
      <c r="X30" s="624"/>
      <c r="Y30" s="625"/>
      <c r="Z30" s="626">
        <v>18.7</v>
      </c>
      <c r="AA30" s="626"/>
      <c r="AB30" s="626"/>
      <c r="AC30" s="626"/>
      <c r="AD30" s="627" t="s">
        <v>248</v>
      </c>
      <c r="AE30" s="627"/>
      <c r="AF30" s="627"/>
      <c r="AG30" s="627"/>
      <c r="AH30" s="627"/>
      <c r="AI30" s="627"/>
      <c r="AJ30" s="627"/>
      <c r="AK30" s="627"/>
      <c r="AL30" s="628" t="s">
        <v>248</v>
      </c>
      <c r="AM30" s="629"/>
      <c r="AN30" s="629"/>
      <c r="AO30" s="630"/>
      <c r="AP30" s="605" t="s">
        <v>228</v>
      </c>
      <c r="AQ30" s="606"/>
      <c r="AR30" s="606"/>
      <c r="AS30" s="606"/>
      <c r="AT30" s="606"/>
      <c r="AU30" s="606"/>
      <c r="AV30" s="606"/>
      <c r="AW30" s="606"/>
      <c r="AX30" s="606"/>
      <c r="AY30" s="606"/>
      <c r="AZ30" s="606"/>
      <c r="BA30" s="606"/>
      <c r="BB30" s="606"/>
      <c r="BC30" s="606"/>
      <c r="BD30" s="606"/>
      <c r="BE30" s="606"/>
      <c r="BF30" s="607"/>
      <c r="BG30" s="605" t="s">
        <v>312</v>
      </c>
      <c r="BH30" s="665"/>
      <c r="BI30" s="665"/>
      <c r="BJ30" s="665"/>
      <c r="BK30" s="665"/>
      <c r="BL30" s="665"/>
      <c r="BM30" s="665"/>
      <c r="BN30" s="665"/>
      <c r="BO30" s="665"/>
      <c r="BP30" s="665"/>
      <c r="BQ30" s="666"/>
      <c r="BR30" s="605" t="s">
        <v>313</v>
      </c>
      <c r="BS30" s="665"/>
      <c r="BT30" s="665"/>
      <c r="BU30" s="665"/>
      <c r="BV30" s="665"/>
      <c r="BW30" s="665"/>
      <c r="BX30" s="665"/>
      <c r="BY30" s="665"/>
      <c r="BZ30" s="665"/>
      <c r="CA30" s="665"/>
      <c r="CB30" s="666"/>
      <c r="CD30" s="661"/>
      <c r="CE30" s="662"/>
      <c r="CF30" s="620" t="s">
        <v>314</v>
      </c>
      <c r="CG30" s="621"/>
      <c r="CH30" s="621"/>
      <c r="CI30" s="621"/>
      <c r="CJ30" s="621"/>
      <c r="CK30" s="621"/>
      <c r="CL30" s="621"/>
      <c r="CM30" s="621"/>
      <c r="CN30" s="621"/>
      <c r="CO30" s="621"/>
      <c r="CP30" s="621"/>
      <c r="CQ30" s="622"/>
      <c r="CR30" s="623">
        <v>785036</v>
      </c>
      <c r="CS30" s="624"/>
      <c r="CT30" s="624"/>
      <c r="CU30" s="624"/>
      <c r="CV30" s="624"/>
      <c r="CW30" s="624"/>
      <c r="CX30" s="624"/>
      <c r="CY30" s="625"/>
      <c r="CZ30" s="628">
        <v>8.1</v>
      </c>
      <c r="DA30" s="653"/>
      <c r="DB30" s="653"/>
      <c r="DC30" s="657"/>
      <c r="DD30" s="632">
        <v>741757</v>
      </c>
      <c r="DE30" s="624"/>
      <c r="DF30" s="624"/>
      <c r="DG30" s="624"/>
      <c r="DH30" s="624"/>
      <c r="DI30" s="624"/>
      <c r="DJ30" s="624"/>
      <c r="DK30" s="625"/>
      <c r="DL30" s="632">
        <v>741757</v>
      </c>
      <c r="DM30" s="624"/>
      <c r="DN30" s="624"/>
      <c r="DO30" s="624"/>
      <c r="DP30" s="624"/>
      <c r="DQ30" s="624"/>
      <c r="DR30" s="624"/>
      <c r="DS30" s="624"/>
      <c r="DT30" s="624"/>
      <c r="DU30" s="624"/>
      <c r="DV30" s="625"/>
      <c r="DW30" s="628">
        <v>16.399999999999999</v>
      </c>
      <c r="DX30" s="653"/>
      <c r="DY30" s="653"/>
      <c r="DZ30" s="653"/>
      <c r="EA30" s="653"/>
      <c r="EB30" s="653"/>
      <c r="EC30" s="654"/>
    </row>
    <row r="31" spans="2:133" ht="11.25" customHeight="1" x14ac:dyDescent="0.15">
      <c r="B31" s="636" t="s">
        <v>315</v>
      </c>
      <c r="C31" s="637"/>
      <c r="D31" s="637"/>
      <c r="E31" s="637"/>
      <c r="F31" s="637"/>
      <c r="G31" s="637"/>
      <c r="H31" s="637"/>
      <c r="I31" s="637"/>
      <c r="J31" s="637"/>
      <c r="K31" s="637"/>
      <c r="L31" s="637"/>
      <c r="M31" s="637"/>
      <c r="N31" s="637"/>
      <c r="O31" s="637"/>
      <c r="P31" s="637"/>
      <c r="Q31" s="638"/>
      <c r="R31" s="623" t="s">
        <v>248</v>
      </c>
      <c r="S31" s="624"/>
      <c r="T31" s="624"/>
      <c r="U31" s="624"/>
      <c r="V31" s="624"/>
      <c r="W31" s="624"/>
      <c r="X31" s="624"/>
      <c r="Y31" s="625"/>
      <c r="Z31" s="626" t="s">
        <v>130</v>
      </c>
      <c r="AA31" s="626"/>
      <c r="AB31" s="626"/>
      <c r="AC31" s="626"/>
      <c r="AD31" s="627" t="s">
        <v>130</v>
      </c>
      <c r="AE31" s="627"/>
      <c r="AF31" s="627"/>
      <c r="AG31" s="627"/>
      <c r="AH31" s="627"/>
      <c r="AI31" s="627"/>
      <c r="AJ31" s="627"/>
      <c r="AK31" s="627"/>
      <c r="AL31" s="628" t="s">
        <v>248</v>
      </c>
      <c r="AM31" s="629"/>
      <c r="AN31" s="629"/>
      <c r="AO31" s="630"/>
      <c r="AP31" s="669" t="s">
        <v>316</v>
      </c>
      <c r="AQ31" s="670"/>
      <c r="AR31" s="670"/>
      <c r="AS31" s="670"/>
      <c r="AT31" s="675" t="s">
        <v>317</v>
      </c>
      <c r="AU31" s="218"/>
      <c r="AV31" s="218"/>
      <c r="AW31" s="218"/>
      <c r="AX31" s="609" t="s">
        <v>190</v>
      </c>
      <c r="AY31" s="610"/>
      <c r="AZ31" s="610"/>
      <c r="BA31" s="610"/>
      <c r="BB31" s="610"/>
      <c r="BC31" s="610"/>
      <c r="BD31" s="610"/>
      <c r="BE31" s="610"/>
      <c r="BF31" s="611"/>
      <c r="BG31" s="679">
        <v>98.8</v>
      </c>
      <c r="BH31" s="667"/>
      <c r="BI31" s="667"/>
      <c r="BJ31" s="667"/>
      <c r="BK31" s="667"/>
      <c r="BL31" s="667"/>
      <c r="BM31" s="618">
        <v>94.7</v>
      </c>
      <c r="BN31" s="667"/>
      <c r="BO31" s="667"/>
      <c r="BP31" s="667"/>
      <c r="BQ31" s="668"/>
      <c r="BR31" s="679">
        <v>98.7</v>
      </c>
      <c r="BS31" s="667"/>
      <c r="BT31" s="667"/>
      <c r="BU31" s="667"/>
      <c r="BV31" s="667"/>
      <c r="BW31" s="667"/>
      <c r="BX31" s="618">
        <v>94.1</v>
      </c>
      <c r="BY31" s="667"/>
      <c r="BZ31" s="667"/>
      <c r="CA31" s="667"/>
      <c r="CB31" s="668"/>
      <c r="CD31" s="661"/>
      <c r="CE31" s="662"/>
      <c r="CF31" s="620" t="s">
        <v>318</v>
      </c>
      <c r="CG31" s="621"/>
      <c r="CH31" s="621"/>
      <c r="CI31" s="621"/>
      <c r="CJ31" s="621"/>
      <c r="CK31" s="621"/>
      <c r="CL31" s="621"/>
      <c r="CM31" s="621"/>
      <c r="CN31" s="621"/>
      <c r="CO31" s="621"/>
      <c r="CP31" s="621"/>
      <c r="CQ31" s="622"/>
      <c r="CR31" s="623">
        <v>40301</v>
      </c>
      <c r="CS31" s="655"/>
      <c r="CT31" s="655"/>
      <c r="CU31" s="655"/>
      <c r="CV31" s="655"/>
      <c r="CW31" s="655"/>
      <c r="CX31" s="655"/>
      <c r="CY31" s="656"/>
      <c r="CZ31" s="628">
        <v>0.4</v>
      </c>
      <c r="DA31" s="653"/>
      <c r="DB31" s="653"/>
      <c r="DC31" s="657"/>
      <c r="DD31" s="632">
        <v>33364</v>
      </c>
      <c r="DE31" s="655"/>
      <c r="DF31" s="655"/>
      <c r="DG31" s="655"/>
      <c r="DH31" s="655"/>
      <c r="DI31" s="655"/>
      <c r="DJ31" s="655"/>
      <c r="DK31" s="656"/>
      <c r="DL31" s="632">
        <v>33364</v>
      </c>
      <c r="DM31" s="655"/>
      <c r="DN31" s="655"/>
      <c r="DO31" s="655"/>
      <c r="DP31" s="655"/>
      <c r="DQ31" s="655"/>
      <c r="DR31" s="655"/>
      <c r="DS31" s="655"/>
      <c r="DT31" s="655"/>
      <c r="DU31" s="655"/>
      <c r="DV31" s="656"/>
      <c r="DW31" s="628">
        <v>0.7</v>
      </c>
      <c r="DX31" s="653"/>
      <c r="DY31" s="653"/>
      <c r="DZ31" s="653"/>
      <c r="EA31" s="653"/>
      <c r="EB31" s="653"/>
      <c r="EC31" s="654"/>
    </row>
    <row r="32" spans="2:133" ht="11.25" customHeight="1" x14ac:dyDescent="0.15">
      <c r="B32" s="620" t="s">
        <v>319</v>
      </c>
      <c r="C32" s="621"/>
      <c r="D32" s="621"/>
      <c r="E32" s="621"/>
      <c r="F32" s="621"/>
      <c r="G32" s="621"/>
      <c r="H32" s="621"/>
      <c r="I32" s="621"/>
      <c r="J32" s="621"/>
      <c r="K32" s="621"/>
      <c r="L32" s="621"/>
      <c r="M32" s="621"/>
      <c r="N32" s="621"/>
      <c r="O32" s="621"/>
      <c r="P32" s="621"/>
      <c r="Q32" s="622"/>
      <c r="R32" s="623">
        <v>537932</v>
      </c>
      <c r="S32" s="624"/>
      <c r="T32" s="624"/>
      <c r="U32" s="624"/>
      <c r="V32" s="624"/>
      <c r="W32" s="624"/>
      <c r="X32" s="624"/>
      <c r="Y32" s="625"/>
      <c r="Z32" s="626">
        <v>5.2</v>
      </c>
      <c r="AA32" s="626"/>
      <c r="AB32" s="626"/>
      <c r="AC32" s="626"/>
      <c r="AD32" s="627" t="s">
        <v>248</v>
      </c>
      <c r="AE32" s="627"/>
      <c r="AF32" s="627"/>
      <c r="AG32" s="627"/>
      <c r="AH32" s="627"/>
      <c r="AI32" s="627"/>
      <c r="AJ32" s="627"/>
      <c r="AK32" s="627"/>
      <c r="AL32" s="628" t="s">
        <v>248</v>
      </c>
      <c r="AM32" s="629"/>
      <c r="AN32" s="629"/>
      <c r="AO32" s="630"/>
      <c r="AP32" s="671"/>
      <c r="AQ32" s="672"/>
      <c r="AR32" s="672"/>
      <c r="AS32" s="672"/>
      <c r="AT32" s="676"/>
      <c r="AU32" s="214" t="s">
        <v>320</v>
      </c>
      <c r="AX32" s="620" t="s">
        <v>321</v>
      </c>
      <c r="AY32" s="621"/>
      <c r="AZ32" s="621"/>
      <c r="BA32" s="621"/>
      <c r="BB32" s="621"/>
      <c r="BC32" s="621"/>
      <c r="BD32" s="621"/>
      <c r="BE32" s="621"/>
      <c r="BF32" s="622"/>
      <c r="BG32" s="680">
        <v>98.6</v>
      </c>
      <c r="BH32" s="655"/>
      <c r="BI32" s="655"/>
      <c r="BJ32" s="655"/>
      <c r="BK32" s="655"/>
      <c r="BL32" s="655"/>
      <c r="BM32" s="629">
        <v>96.2</v>
      </c>
      <c r="BN32" s="655"/>
      <c r="BO32" s="655"/>
      <c r="BP32" s="655"/>
      <c r="BQ32" s="678"/>
      <c r="BR32" s="680">
        <v>98.4</v>
      </c>
      <c r="BS32" s="655"/>
      <c r="BT32" s="655"/>
      <c r="BU32" s="655"/>
      <c r="BV32" s="655"/>
      <c r="BW32" s="655"/>
      <c r="BX32" s="629">
        <v>95.8</v>
      </c>
      <c r="BY32" s="655"/>
      <c r="BZ32" s="655"/>
      <c r="CA32" s="655"/>
      <c r="CB32" s="678"/>
      <c r="CD32" s="663"/>
      <c r="CE32" s="664"/>
      <c r="CF32" s="620" t="s">
        <v>322</v>
      </c>
      <c r="CG32" s="621"/>
      <c r="CH32" s="621"/>
      <c r="CI32" s="621"/>
      <c r="CJ32" s="621"/>
      <c r="CK32" s="621"/>
      <c r="CL32" s="621"/>
      <c r="CM32" s="621"/>
      <c r="CN32" s="621"/>
      <c r="CO32" s="621"/>
      <c r="CP32" s="621"/>
      <c r="CQ32" s="622"/>
      <c r="CR32" s="623" t="s">
        <v>248</v>
      </c>
      <c r="CS32" s="624"/>
      <c r="CT32" s="624"/>
      <c r="CU32" s="624"/>
      <c r="CV32" s="624"/>
      <c r="CW32" s="624"/>
      <c r="CX32" s="624"/>
      <c r="CY32" s="625"/>
      <c r="CZ32" s="628" t="s">
        <v>130</v>
      </c>
      <c r="DA32" s="653"/>
      <c r="DB32" s="653"/>
      <c r="DC32" s="657"/>
      <c r="DD32" s="632" t="s">
        <v>248</v>
      </c>
      <c r="DE32" s="624"/>
      <c r="DF32" s="624"/>
      <c r="DG32" s="624"/>
      <c r="DH32" s="624"/>
      <c r="DI32" s="624"/>
      <c r="DJ32" s="624"/>
      <c r="DK32" s="625"/>
      <c r="DL32" s="632" t="s">
        <v>248</v>
      </c>
      <c r="DM32" s="624"/>
      <c r="DN32" s="624"/>
      <c r="DO32" s="624"/>
      <c r="DP32" s="624"/>
      <c r="DQ32" s="624"/>
      <c r="DR32" s="624"/>
      <c r="DS32" s="624"/>
      <c r="DT32" s="624"/>
      <c r="DU32" s="624"/>
      <c r="DV32" s="625"/>
      <c r="DW32" s="628" t="s">
        <v>248</v>
      </c>
      <c r="DX32" s="653"/>
      <c r="DY32" s="653"/>
      <c r="DZ32" s="653"/>
      <c r="EA32" s="653"/>
      <c r="EB32" s="653"/>
      <c r="EC32" s="654"/>
    </row>
    <row r="33" spans="2:133" ht="11.25" customHeight="1" x14ac:dyDescent="0.15">
      <c r="B33" s="620" t="s">
        <v>323</v>
      </c>
      <c r="C33" s="621"/>
      <c r="D33" s="621"/>
      <c r="E33" s="621"/>
      <c r="F33" s="621"/>
      <c r="G33" s="621"/>
      <c r="H33" s="621"/>
      <c r="I33" s="621"/>
      <c r="J33" s="621"/>
      <c r="K33" s="621"/>
      <c r="L33" s="621"/>
      <c r="M33" s="621"/>
      <c r="N33" s="621"/>
      <c r="O33" s="621"/>
      <c r="P33" s="621"/>
      <c r="Q33" s="622"/>
      <c r="R33" s="623">
        <v>74306</v>
      </c>
      <c r="S33" s="624"/>
      <c r="T33" s="624"/>
      <c r="U33" s="624"/>
      <c r="V33" s="624"/>
      <c r="W33" s="624"/>
      <c r="X33" s="624"/>
      <c r="Y33" s="625"/>
      <c r="Z33" s="626">
        <v>0.7</v>
      </c>
      <c r="AA33" s="626"/>
      <c r="AB33" s="626"/>
      <c r="AC33" s="626"/>
      <c r="AD33" s="627">
        <v>71095</v>
      </c>
      <c r="AE33" s="627"/>
      <c r="AF33" s="627"/>
      <c r="AG33" s="627"/>
      <c r="AH33" s="627"/>
      <c r="AI33" s="627"/>
      <c r="AJ33" s="627"/>
      <c r="AK33" s="627"/>
      <c r="AL33" s="628">
        <v>1.6</v>
      </c>
      <c r="AM33" s="629"/>
      <c r="AN33" s="629"/>
      <c r="AO33" s="630"/>
      <c r="AP33" s="673"/>
      <c r="AQ33" s="674"/>
      <c r="AR33" s="674"/>
      <c r="AS33" s="674"/>
      <c r="AT33" s="677"/>
      <c r="AU33" s="219"/>
      <c r="AV33" s="219"/>
      <c r="AW33" s="219"/>
      <c r="AX33" s="644" t="s">
        <v>324</v>
      </c>
      <c r="AY33" s="645"/>
      <c r="AZ33" s="645"/>
      <c r="BA33" s="645"/>
      <c r="BB33" s="645"/>
      <c r="BC33" s="645"/>
      <c r="BD33" s="645"/>
      <c r="BE33" s="645"/>
      <c r="BF33" s="646"/>
      <c r="BG33" s="681">
        <v>99</v>
      </c>
      <c r="BH33" s="682"/>
      <c r="BI33" s="682"/>
      <c r="BJ33" s="682"/>
      <c r="BK33" s="682"/>
      <c r="BL33" s="682"/>
      <c r="BM33" s="683">
        <v>93.7</v>
      </c>
      <c r="BN33" s="682"/>
      <c r="BO33" s="682"/>
      <c r="BP33" s="682"/>
      <c r="BQ33" s="684"/>
      <c r="BR33" s="681">
        <v>98.9</v>
      </c>
      <c r="BS33" s="682"/>
      <c r="BT33" s="682"/>
      <c r="BU33" s="682"/>
      <c r="BV33" s="682"/>
      <c r="BW33" s="682"/>
      <c r="BX33" s="683">
        <v>92.9</v>
      </c>
      <c r="BY33" s="682"/>
      <c r="BZ33" s="682"/>
      <c r="CA33" s="682"/>
      <c r="CB33" s="684"/>
      <c r="CD33" s="620" t="s">
        <v>325</v>
      </c>
      <c r="CE33" s="621"/>
      <c r="CF33" s="621"/>
      <c r="CG33" s="621"/>
      <c r="CH33" s="621"/>
      <c r="CI33" s="621"/>
      <c r="CJ33" s="621"/>
      <c r="CK33" s="621"/>
      <c r="CL33" s="621"/>
      <c r="CM33" s="621"/>
      <c r="CN33" s="621"/>
      <c r="CO33" s="621"/>
      <c r="CP33" s="621"/>
      <c r="CQ33" s="622"/>
      <c r="CR33" s="623">
        <v>4662957</v>
      </c>
      <c r="CS33" s="655"/>
      <c r="CT33" s="655"/>
      <c r="CU33" s="655"/>
      <c r="CV33" s="655"/>
      <c r="CW33" s="655"/>
      <c r="CX33" s="655"/>
      <c r="CY33" s="656"/>
      <c r="CZ33" s="628">
        <v>47.9</v>
      </c>
      <c r="DA33" s="653"/>
      <c r="DB33" s="653"/>
      <c r="DC33" s="657"/>
      <c r="DD33" s="632">
        <v>2850363</v>
      </c>
      <c r="DE33" s="655"/>
      <c r="DF33" s="655"/>
      <c r="DG33" s="655"/>
      <c r="DH33" s="655"/>
      <c r="DI33" s="655"/>
      <c r="DJ33" s="655"/>
      <c r="DK33" s="656"/>
      <c r="DL33" s="632">
        <v>1776880</v>
      </c>
      <c r="DM33" s="655"/>
      <c r="DN33" s="655"/>
      <c r="DO33" s="655"/>
      <c r="DP33" s="655"/>
      <c r="DQ33" s="655"/>
      <c r="DR33" s="655"/>
      <c r="DS33" s="655"/>
      <c r="DT33" s="655"/>
      <c r="DU33" s="655"/>
      <c r="DV33" s="656"/>
      <c r="DW33" s="628">
        <v>39.200000000000003</v>
      </c>
      <c r="DX33" s="653"/>
      <c r="DY33" s="653"/>
      <c r="DZ33" s="653"/>
      <c r="EA33" s="653"/>
      <c r="EB33" s="653"/>
      <c r="EC33" s="654"/>
    </row>
    <row r="34" spans="2:133" ht="11.25" customHeight="1" x14ac:dyDescent="0.15">
      <c r="B34" s="620" t="s">
        <v>326</v>
      </c>
      <c r="C34" s="621"/>
      <c r="D34" s="621"/>
      <c r="E34" s="621"/>
      <c r="F34" s="621"/>
      <c r="G34" s="621"/>
      <c r="H34" s="621"/>
      <c r="I34" s="621"/>
      <c r="J34" s="621"/>
      <c r="K34" s="621"/>
      <c r="L34" s="621"/>
      <c r="M34" s="621"/>
      <c r="N34" s="621"/>
      <c r="O34" s="621"/>
      <c r="P34" s="621"/>
      <c r="Q34" s="622"/>
      <c r="R34" s="623">
        <v>940224</v>
      </c>
      <c r="S34" s="624"/>
      <c r="T34" s="624"/>
      <c r="U34" s="624"/>
      <c r="V34" s="624"/>
      <c r="W34" s="624"/>
      <c r="X34" s="624"/>
      <c r="Y34" s="625"/>
      <c r="Z34" s="626">
        <v>9.1</v>
      </c>
      <c r="AA34" s="626"/>
      <c r="AB34" s="626"/>
      <c r="AC34" s="626"/>
      <c r="AD34" s="627" t="s">
        <v>130</v>
      </c>
      <c r="AE34" s="627"/>
      <c r="AF34" s="627"/>
      <c r="AG34" s="627"/>
      <c r="AH34" s="627"/>
      <c r="AI34" s="627"/>
      <c r="AJ34" s="627"/>
      <c r="AK34" s="627"/>
      <c r="AL34" s="628" t="s">
        <v>248</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327</v>
      </c>
      <c r="CE34" s="621"/>
      <c r="CF34" s="621"/>
      <c r="CG34" s="621"/>
      <c r="CH34" s="621"/>
      <c r="CI34" s="621"/>
      <c r="CJ34" s="621"/>
      <c r="CK34" s="621"/>
      <c r="CL34" s="621"/>
      <c r="CM34" s="621"/>
      <c r="CN34" s="621"/>
      <c r="CO34" s="621"/>
      <c r="CP34" s="621"/>
      <c r="CQ34" s="622"/>
      <c r="CR34" s="623">
        <v>2071048</v>
      </c>
      <c r="CS34" s="624"/>
      <c r="CT34" s="624"/>
      <c r="CU34" s="624"/>
      <c r="CV34" s="624"/>
      <c r="CW34" s="624"/>
      <c r="CX34" s="624"/>
      <c r="CY34" s="625"/>
      <c r="CZ34" s="628">
        <v>21.3</v>
      </c>
      <c r="DA34" s="653"/>
      <c r="DB34" s="653"/>
      <c r="DC34" s="657"/>
      <c r="DD34" s="632">
        <v>1089859</v>
      </c>
      <c r="DE34" s="624"/>
      <c r="DF34" s="624"/>
      <c r="DG34" s="624"/>
      <c r="DH34" s="624"/>
      <c r="DI34" s="624"/>
      <c r="DJ34" s="624"/>
      <c r="DK34" s="625"/>
      <c r="DL34" s="632">
        <v>675961</v>
      </c>
      <c r="DM34" s="624"/>
      <c r="DN34" s="624"/>
      <c r="DO34" s="624"/>
      <c r="DP34" s="624"/>
      <c r="DQ34" s="624"/>
      <c r="DR34" s="624"/>
      <c r="DS34" s="624"/>
      <c r="DT34" s="624"/>
      <c r="DU34" s="624"/>
      <c r="DV34" s="625"/>
      <c r="DW34" s="628">
        <v>14.9</v>
      </c>
      <c r="DX34" s="653"/>
      <c r="DY34" s="653"/>
      <c r="DZ34" s="653"/>
      <c r="EA34" s="653"/>
      <c r="EB34" s="653"/>
      <c r="EC34" s="654"/>
    </row>
    <row r="35" spans="2:133" ht="11.25" customHeight="1" x14ac:dyDescent="0.15">
      <c r="B35" s="620" t="s">
        <v>328</v>
      </c>
      <c r="C35" s="621"/>
      <c r="D35" s="621"/>
      <c r="E35" s="621"/>
      <c r="F35" s="621"/>
      <c r="G35" s="621"/>
      <c r="H35" s="621"/>
      <c r="I35" s="621"/>
      <c r="J35" s="621"/>
      <c r="K35" s="621"/>
      <c r="L35" s="621"/>
      <c r="M35" s="621"/>
      <c r="N35" s="621"/>
      <c r="O35" s="621"/>
      <c r="P35" s="621"/>
      <c r="Q35" s="622"/>
      <c r="R35" s="623">
        <v>238814</v>
      </c>
      <c r="S35" s="624"/>
      <c r="T35" s="624"/>
      <c r="U35" s="624"/>
      <c r="V35" s="624"/>
      <c r="W35" s="624"/>
      <c r="X35" s="624"/>
      <c r="Y35" s="625"/>
      <c r="Z35" s="626">
        <v>2.2999999999999998</v>
      </c>
      <c r="AA35" s="626"/>
      <c r="AB35" s="626"/>
      <c r="AC35" s="626"/>
      <c r="AD35" s="627" t="s">
        <v>248</v>
      </c>
      <c r="AE35" s="627"/>
      <c r="AF35" s="627"/>
      <c r="AG35" s="627"/>
      <c r="AH35" s="627"/>
      <c r="AI35" s="627"/>
      <c r="AJ35" s="627"/>
      <c r="AK35" s="627"/>
      <c r="AL35" s="628" t="s">
        <v>130</v>
      </c>
      <c r="AM35" s="629"/>
      <c r="AN35" s="629"/>
      <c r="AO35" s="630"/>
      <c r="AP35" s="222"/>
      <c r="AQ35" s="605" t="s">
        <v>329</v>
      </c>
      <c r="AR35" s="606"/>
      <c r="AS35" s="606"/>
      <c r="AT35" s="606"/>
      <c r="AU35" s="606"/>
      <c r="AV35" s="606"/>
      <c r="AW35" s="606"/>
      <c r="AX35" s="606"/>
      <c r="AY35" s="606"/>
      <c r="AZ35" s="606"/>
      <c r="BA35" s="606"/>
      <c r="BB35" s="606"/>
      <c r="BC35" s="606"/>
      <c r="BD35" s="606"/>
      <c r="BE35" s="606"/>
      <c r="BF35" s="607"/>
      <c r="BG35" s="605" t="s">
        <v>330</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331</v>
      </c>
      <c r="CE35" s="621"/>
      <c r="CF35" s="621"/>
      <c r="CG35" s="621"/>
      <c r="CH35" s="621"/>
      <c r="CI35" s="621"/>
      <c r="CJ35" s="621"/>
      <c r="CK35" s="621"/>
      <c r="CL35" s="621"/>
      <c r="CM35" s="621"/>
      <c r="CN35" s="621"/>
      <c r="CO35" s="621"/>
      <c r="CP35" s="621"/>
      <c r="CQ35" s="622"/>
      <c r="CR35" s="623">
        <v>14447</v>
      </c>
      <c r="CS35" s="655"/>
      <c r="CT35" s="655"/>
      <c r="CU35" s="655"/>
      <c r="CV35" s="655"/>
      <c r="CW35" s="655"/>
      <c r="CX35" s="655"/>
      <c r="CY35" s="656"/>
      <c r="CZ35" s="628">
        <v>0.1</v>
      </c>
      <c r="DA35" s="653"/>
      <c r="DB35" s="653"/>
      <c r="DC35" s="657"/>
      <c r="DD35" s="632">
        <v>8869</v>
      </c>
      <c r="DE35" s="655"/>
      <c r="DF35" s="655"/>
      <c r="DG35" s="655"/>
      <c r="DH35" s="655"/>
      <c r="DI35" s="655"/>
      <c r="DJ35" s="655"/>
      <c r="DK35" s="656"/>
      <c r="DL35" s="632">
        <v>8869</v>
      </c>
      <c r="DM35" s="655"/>
      <c r="DN35" s="655"/>
      <c r="DO35" s="655"/>
      <c r="DP35" s="655"/>
      <c r="DQ35" s="655"/>
      <c r="DR35" s="655"/>
      <c r="DS35" s="655"/>
      <c r="DT35" s="655"/>
      <c r="DU35" s="655"/>
      <c r="DV35" s="656"/>
      <c r="DW35" s="628">
        <v>0.2</v>
      </c>
      <c r="DX35" s="653"/>
      <c r="DY35" s="653"/>
      <c r="DZ35" s="653"/>
      <c r="EA35" s="653"/>
      <c r="EB35" s="653"/>
      <c r="EC35" s="654"/>
    </row>
    <row r="36" spans="2:133" ht="11.25" customHeight="1" x14ac:dyDescent="0.15">
      <c r="B36" s="620" t="s">
        <v>332</v>
      </c>
      <c r="C36" s="621"/>
      <c r="D36" s="621"/>
      <c r="E36" s="621"/>
      <c r="F36" s="621"/>
      <c r="G36" s="621"/>
      <c r="H36" s="621"/>
      <c r="I36" s="621"/>
      <c r="J36" s="621"/>
      <c r="K36" s="621"/>
      <c r="L36" s="621"/>
      <c r="M36" s="621"/>
      <c r="N36" s="621"/>
      <c r="O36" s="621"/>
      <c r="P36" s="621"/>
      <c r="Q36" s="622"/>
      <c r="R36" s="623">
        <v>800913</v>
      </c>
      <c r="S36" s="624"/>
      <c r="T36" s="624"/>
      <c r="U36" s="624"/>
      <c r="V36" s="624"/>
      <c r="W36" s="624"/>
      <c r="X36" s="624"/>
      <c r="Y36" s="625"/>
      <c r="Z36" s="626">
        <v>7.7</v>
      </c>
      <c r="AA36" s="626"/>
      <c r="AB36" s="626"/>
      <c r="AC36" s="626"/>
      <c r="AD36" s="627" t="s">
        <v>248</v>
      </c>
      <c r="AE36" s="627"/>
      <c r="AF36" s="627"/>
      <c r="AG36" s="627"/>
      <c r="AH36" s="627"/>
      <c r="AI36" s="627"/>
      <c r="AJ36" s="627"/>
      <c r="AK36" s="627"/>
      <c r="AL36" s="628" t="s">
        <v>130</v>
      </c>
      <c r="AM36" s="629"/>
      <c r="AN36" s="629"/>
      <c r="AO36" s="630"/>
      <c r="AP36" s="222"/>
      <c r="AQ36" s="689" t="s">
        <v>333</v>
      </c>
      <c r="AR36" s="690"/>
      <c r="AS36" s="690"/>
      <c r="AT36" s="690"/>
      <c r="AU36" s="690"/>
      <c r="AV36" s="690"/>
      <c r="AW36" s="690"/>
      <c r="AX36" s="690"/>
      <c r="AY36" s="691"/>
      <c r="AZ36" s="612">
        <v>1002162</v>
      </c>
      <c r="BA36" s="613"/>
      <c r="BB36" s="613"/>
      <c r="BC36" s="613"/>
      <c r="BD36" s="613"/>
      <c r="BE36" s="613"/>
      <c r="BF36" s="685"/>
      <c r="BG36" s="609" t="s">
        <v>334</v>
      </c>
      <c r="BH36" s="610"/>
      <c r="BI36" s="610"/>
      <c r="BJ36" s="610"/>
      <c r="BK36" s="610"/>
      <c r="BL36" s="610"/>
      <c r="BM36" s="610"/>
      <c r="BN36" s="610"/>
      <c r="BO36" s="610"/>
      <c r="BP36" s="610"/>
      <c r="BQ36" s="610"/>
      <c r="BR36" s="610"/>
      <c r="BS36" s="610"/>
      <c r="BT36" s="610"/>
      <c r="BU36" s="611"/>
      <c r="BV36" s="612">
        <v>14937</v>
      </c>
      <c r="BW36" s="613"/>
      <c r="BX36" s="613"/>
      <c r="BY36" s="613"/>
      <c r="BZ36" s="613"/>
      <c r="CA36" s="613"/>
      <c r="CB36" s="685"/>
      <c r="CD36" s="620" t="s">
        <v>335</v>
      </c>
      <c r="CE36" s="621"/>
      <c r="CF36" s="621"/>
      <c r="CG36" s="621"/>
      <c r="CH36" s="621"/>
      <c r="CI36" s="621"/>
      <c r="CJ36" s="621"/>
      <c r="CK36" s="621"/>
      <c r="CL36" s="621"/>
      <c r="CM36" s="621"/>
      <c r="CN36" s="621"/>
      <c r="CO36" s="621"/>
      <c r="CP36" s="621"/>
      <c r="CQ36" s="622"/>
      <c r="CR36" s="623">
        <v>1090266</v>
      </c>
      <c r="CS36" s="624"/>
      <c r="CT36" s="624"/>
      <c r="CU36" s="624"/>
      <c r="CV36" s="624"/>
      <c r="CW36" s="624"/>
      <c r="CX36" s="624"/>
      <c r="CY36" s="625"/>
      <c r="CZ36" s="628">
        <v>11.2</v>
      </c>
      <c r="DA36" s="653"/>
      <c r="DB36" s="653"/>
      <c r="DC36" s="657"/>
      <c r="DD36" s="632">
        <v>884732</v>
      </c>
      <c r="DE36" s="624"/>
      <c r="DF36" s="624"/>
      <c r="DG36" s="624"/>
      <c r="DH36" s="624"/>
      <c r="DI36" s="624"/>
      <c r="DJ36" s="624"/>
      <c r="DK36" s="625"/>
      <c r="DL36" s="632">
        <v>338287</v>
      </c>
      <c r="DM36" s="624"/>
      <c r="DN36" s="624"/>
      <c r="DO36" s="624"/>
      <c r="DP36" s="624"/>
      <c r="DQ36" s="624"/>
      <c r="DR36" s="624"/>
      <c r="DS36" s="624"/>
      <c r="DT36" s="624"/>
      <c r="DU36" s="624"/>
      <c r="DV36" s="625"/>
      <c r="DW36" s="628">
        <v>7.5</v>
      </c>
      <c r="DX36" s="653"/>
      <c r="DY36" s="653"/>
      <c r="DZ36" s="653"/>
      <c r="EA36" s="653"/>
      <c r="EB36" s="653"/>
      <c r="EC36" s="654"/>
    </row>
    <row r="37" spans="2:133" ht="11.25" customHeight="1" x14ac:dyDescent="0.15">
      <c r="B37" s="620" t="s">
        <v>336</v>
      </c>
      <c r="C37" s="621"/>
      <c r="D37" s="621"/>
      <c r="E37" s="621"/>
      <c r="F37" s="621"/>
      <c r="G37" s="621"/>
      <c r="H37" s="621"/>
      <c r="I37" s="621"/>
      <c r="J37" s="621"/>
      <c r="K37" s="621"/>
      <c r="L37" s="621"/>
      <c r="M37" s="621"/>
      <c r="N37" s="621"/>
      <c r="O37" s="621"/>
      <c r="P37" s="621"/>
      <c r="Q37" s="622"/>
      <c r="R37" s="623">
        <v>116667</v>
      </c>
      <c r="S37" s="624"/>
      <c r="T37" s="624"/>
      <c r="U37" s="624"/>
      <c r="V37" s="624"/>
      <c r="W37" s="624"/>
      <c r="X37" s="624"/>
      <c r="Y37" s="625"/>
      <c r="Z37" s="626">
        <v>1.1000000000000001</v>
      </c>
      <c r="AA37" s="626"/>
      <c r="AB37" s="626"/>
      <c r="AC37" s="626"/>
      <c r="AD37" s="627">
        <v>18</v>
      </c>
      <c r="AE37" s="627"/>
      <c r="AF37" s="627"/>
      <c r="AG37" s="627"/>
      <c r="AH37" s="627"/>
      <c r="AI37" s="627"/>
      <c r="AJ37" s="627"/>
      <c r="AK37" s="627"/>
      <c r="AL37" s="628">
        <v>0</v>
      </c>
      <c r="AM37" s="629"/>
      <c r="AN37" s="629"/>
      <c r="AO37" s="630"/>
      <c r="AQ37" s="686" t="s">
        <v>337</v>
      </c>
      <c r="AR37" s="687"/>
      <c r="AS37" s="687"/>
      <c r="AT37" s="687"/>
      <c r="AU37" s="687"/>
      <c r="AV37" s="687"/>
      <c r="AW37" s="687"/>
      <c r="AX37" s="687"/>
      <c r="AY37" s="688"/>
      <c r="AZ37" s="623">
        <v>257375</v>
      </c>
      <c r="BA37" s="624"/>
      <c r="BB37" s="624"/>
      <c r="BC37" s="624"/>
      <c r="BD37" s="655"/>
      <c r="BE37" s="655"/>
      <c r="BF37" s="678"/>
      <c r="BG37" s="620" t="s">
        <v>338</v>
      </c>
      <c r="BH37" s="621"/>
      <c r="BI37" s="621"/>
      <c r="BJ37" s="621"/>
      <c r="BK37" s="621"/>
      <c r="BL37" s="621"/>
      <c r="BM37" s="621"/>
      <c r="BN37" s="621"/>
      <c r="BO37" s="621"/>
      <c r="BP37" s="621"/>
      <c r="BQ37" s="621"/>
      <c r="BR37" s="621"/>
      <c r="BS37" s="621"/>
      <c r="BT37" s="621"/>
      <c r="BU37" s="622"/>
      <c r="BV37" s="623">
        <v>8974</v>
      </c>
      <c r="BW37" s="624"/>
      <c r="BX37" s="624"/>
      <c r="BY37" s="624"/>
      <c r="BZ37" s="624"/>
      <c r="CA37" s="624"/>
      <c r="CB37" s="633"/>
      <c r="CD37" s="620" t="s">
        <v>339</v>
      </c>
      <c r="CE37" s="621"/>
      <c r="CF37" s="621"/>
      <c r="CG37" s="621"/>
      <c r="CH37" s="621"/>
      <c r="CI37" s="621"/>
      <c r="CJ37" s="621"/>
      <c r="CK37" s="621"/>
      <c r="CL37" s="621"/>
      <c r="CM37" s="621"/>
      <c r="CN37" s="621"/>
      <c r="CO37" s="621"/>
      <c r="CP37" s="621"/>
      <c r="CQ37" s="622"/>
      <c r="CR37" s="623">
        <v>345860</v>
      </c>
      <c r="CS37" s="655"/>
      <c r="CT37" s="655"/>
      <c r="CU37" s="655"/>
      <c r="CV37" s="655"/>
      <c r="CW37" s="655"/>
      <c r="CX37" s="655"/>
      <c r="CY37" s="656"/>
      <c r="CZ37" s="628">
        <v>3.6</v>
      </c>
      <c r="DA37" s="653"/>
      <c r="DB37" s="653"/>
      <c r="DC37" s="657"/>
      <c r="DD37" s="632">
        <v>345860</v>
      </c>
      <c r="DE37" s="655"/>
      <c r="DF37" s="655"/>
      <c r="DG37" s="655"/>
      <c r="DH37" s="655"/>
      <c r="DI37" s="655"/>
      <c r="DJ37" s="655"/>
      <c r="DK37" s="656"/>
      <c r="DL37" s="632">
        <v>248823</v>
      </c>
      <c r="DM37" s="655"/>
      <c r="DN37" s="655"/>
      <c r="DO37" s="655"/>
      <c r="DP37" s="655"/>
      <c r="DQ37" s="655"/>
      <c r="DR37" s="655"/>
      <c r="DS37" s="655"/>
      <c r="DT37" s="655"/>
      <c r="DU37" s="655"/>
      <c r="DV37" s="656"/>
      <c r="DW37" s="628">
        <v>5.5</v>
      </c>
      <c r="DX37" s="653"/>
      <c r="DY37" s="653"/>
      <c r="DZ37" s="653"/>
      <c r="EA37" s="653"/>
      <c r="EB37" s="653"/>
      <c r="EC37" s="654"/>
    </row>
    <row r="38" spans="2:133" ht="11.25" customHeight="1" x14ac:dyDescent="0.15">
      <c r="B38" s="620" t="s">
        <v>340</v>
      </c>
      <c r="C38" s="621"/>
      <c r="D38" s="621"/>
      <c r="E38" s="621"/>
      <c r="F38" s="621"/>
      <c r="G38" s="621"/>
      <c r="H38" s="621"/>
      <c r="I38" s="621"/>
      <c r="J38" s="621"/>
      <c r="K38" s="621"/>
      <c r="L38" s="621"/>
      <c r="M38" s="621"/>
      <c r="N38" s="621"/>
      <c r="O38" s="621"/>
      <c r="P38" s="621"/>
      <c r="Q38" s="622"/>
      <c r="R38" s="623">
        <v>681800</v>
      </c>
      <c r="S38" s="624"/>
      <c r="T38" s="624"/>
      <c r="U38" s="624"/>
      <c r="V38" s="624"/>
      <c r="W38" s="624"/>
      <c r="X38" s="624"/>
      <c r="Y38" s="625"/>
      <c r="Z38" s="626">
        <v>6.6</v>
      </c>
      <c r="AA38" s="626"/>
      <c r="AB38" s="626"/>
      <c r="AC38" s="626"/>
      <c r="AD38" s="627" t="s">
        <v>130</v>
      </c>
      <c r="AE38" s="627"/>
      <c r="AF38" s="627"/>
      <c r="AG38" s="627"/>
      <c r="AH38" s="627"/>
      <c r="AI38" s="627"/>
      <c r="AJ38" s="627"/>
      <c r="AK38" s="627"/>
      <c r="AL38" s="628" t="s">
        <v>130</v>
      </c>
      <c r="AM38" s="629"/>
      <c r="AN38" s="629"/>
      <c r="AO38" s="630"/>
      <c r="AQ38" s="686" t="s">
        <v>341</v>
      </c>
      <c r="AR38" s="687"/>
      <c r="AS38" s="687"/>
      <c r="AT38" s="687"/>
      <c r="AU38" s="687"/>
      <c r="AV38" s="687"/>
      <c r="AW38" s="687"/>
      <c r="AX38" s="687"/>
      <c r="AY38" s="688"/>
      <c r="AZ38" s="623">
        <v>27080</v>
      </c>
      <c r="BA38" s="624"/>
      <c r="BB38" s="624"/>
      <c r="BC38" s="624"/>
      <c r="BD38" s="655"/>
      <c r="BE38" s="655"/>
      <c r="BF38" s="678"/>
      <c r="BG38" s="620" t="s">
        <v>342</v>
      </c>
      <c r="BH38" s="621"/>
      <c r="BI38" s="621"/>
      <c r="BJ38" s="621"/>
      <c r="BK38" s="621"/>
      <c r="BL38" s="621"/>
      <c r="BM38" s="621"/>
      <c r="BN38" s="621"/>
      <c r="BO38" s="621"/>
      <c r="BP38" s="621"/>
      <c r="BQ38" s="621"/>
      <c r="BR38" s="621"/>
      <c r="BS38" s="621"/>
      <c r="BT38" s="621"/>
      <c r="BU38" s="622"/>
      <c r="BV38" s="623">
        <v>2645</v>
      </c>
      <c r="BW38" s="624"/>
      <c r="BX38" s="624"/>
      <c r="BY38" s="624"/>
      <c r="BZ38" s="624"/>
      <c r="CA38" s="624"/>
      <c r="CB38" s="633"/>
      <c r="CD38" s="620" t="s">
        <v>343</v>
      </c>
      <c r="CE38" s="621"/>
      <c r="CF38" s="621"/>
      <c r="CG38" s="621"/>
      <c r="CH38" s="621"/>
      <c r="CI38" s="621"/>
      <c r="CJ38" s="621"/>
      <c r="CK38" s="621"/>
      <c r="CL38" s="621"/>
      <c r="CM38" s="621"/>
      <c r="CN38" s="621"/>
      <c r="CO38" s="621"/>
      <c r="CP38" s="621"/>
      <c r="CQ38" s="622"/>
      <c r="CR38" s="623">
        <v>975082</v>
      </c>
      <c r="CS38" s="624"/>
      <c r="CT38" s="624"/>
      <c r="CU38" s="624"/>
      <c r="CV38" s="624"/>
      <c r="CW38" s="624"/>
      <c r="CX38" s="624"/>
      <c r="CY38" s="625"/>
      <c r="CZ38" s="628">
        <v>10</v>
      </c>
      <c r="DA38" s="653"/>
      <c r="DB38" s="653"/>
      <c r="DC38" s="657"/>
      <c r="DD38" s="632">
        <v>834578</v>
      </c>
      <c r="DE38" s="624"/>
      <c r="DF38" s="624"/>
      <c r="DG38" s="624"/>
      <c r="DH38" s="624"/>
      <c r="DI38" s="624"/>
      <c r="DJ38" s="624"/>
      <c r="DK38" s="625"/>
      <c r="DL38" s="632">
        <v>753763</v>
      </c>
      <c r="DM38" s="624"/>
      <c r="DN38" s="624"/>
      <c r="DO38" s="624"/>
      <c r="DP38" s="624"/>
      <c r="DQ38" s="624"/>
      <c r="DR38" s="624"/>
      <c r="DS38" s="624"/>
      <c r="DT38" s="624"/>
      <c r="DU38" s="624"/>
      <c r="DV38" s="625"/>
      <c r="DW38" s="628">
        <v>16.600000000000001</v>
      </c>
      <c r="DX38" s="653"/>
      <c r="DY38" s="653"/>
      <c r="DZ38" s="653"/>
      <c r="EA38" s="653"/>
      <c r="EB38" s="653"/>
      <c r="EC38" s="654"/>
    </row>
    <row r="39" spans="2:133" ht="11.25" customHeight="1" x14ac:dyDescent="0.15">
      <c r="B39" s="620" t="s">
        <v>344</v>
      </c>
      <c r="C39" s="621"/>
      <c r="D39" s="621"/>
      <c r="E39" s="621"/>
      <c r="F39" s="621"/>
      <c r="G39" s="621"/>
      <c r="H39" s="621"/>
      <c r="I39" s="621"/>
      <c r="J39" s="621"/>
      <c r="K39" s="621"/>
      <c r="L39" s="621"/>
      <c r="M39" s="621"/>
      <c r="N39" s="621"/>
      <c r="O39" s="621"/>
      <c r="P39" s="621"/>
      <c r="Q39" s="622"/>
      <c r="R39" s="623" t="s">
        <v>130</v>
      </c>
      <c r="S39" s="624"/>
      <c r="T39" s="624"/>
      <c r="U39" s="624"/>
      <c r="V39" s="624"/>
      <c r="W39" s="624"/>
      <c r="X39" s="624"/>
      <c r="Y39" s="625"/>
      <c r="Z39" s="626" t="s">
        <v>248</v>
      </c>
      <c r="AA39" s="626"/>
      <c r="AB39" s="626"/>
      <c r="AC39" s="626"/>
      <c r="AD39" s="627" t="s">
        <v>248</v>
      </c>
      <c r="AE39" s="627"/>
      <c r="AF39" s="627"/>
      <c r="AG39" s="627"/>
      <c r="AH39" s="627"/>
      <c r="AI39" s="627"/>
      <c r="AJ39" s="627"/>
      <c r="AK39" s="627"/>
      <c r="AL39" s="628" t="s">
        <v>130</v>
      </c>
      <c r="AM39" s="629"/>
      <c r="AN39" s="629"/>
      <c r="AO39" s="630"/>
      <c r="AQ39" s="686" t="s">
        <v>345</v>
      </c>
      <c r="AR39" s="687"/>
      <c r="AS39" s="687"/>
      <c r="AT39" s="687"/>
      <c r="AU39" s="687"/>
      <c r="AV39" s="687"/>
      <c r="AW39" s="687"/>
      <c r="AX39" s="687"/>
      <c r="AY39" s="688"/>
      <c r="AZ39" s="623">
        <v>919</v>
      </c>
      <c r="BA39" s="624"/>
      <c r="BB39" s="624"/>
      <c r="BC39" s="624"/>
      <c r="BD39" s="655"/>
      <c r="BE39" s="655"/>
      <c r="BF39" s="678"/>
      <c r="BG39" s="620" t="s">
        <v>346</v>
      </c>
      <c r="BH39" s="621"/>
      <c r="BI39" s="621"/>
      <c r="BJ39" s="621"/>
      <c r="BK39" s="621"/>
      <c r="BL39" s="621"/>
      <c r="BM39" s="621"/>
      <c r="BN39" s="621"/>
      <c r="BO39" s="621"/>
      <c r="BP39" s="621"/>
      <c r="BQ39" s="621"/>
      <c r="BR39" s="621"/>
      <c r="BS39" s="621"/>
      <c r="BT39" s="621"/>
      <c r="BU39" s="622"/>
      <c r="BV39" s="623">
        <v>4114</v>
      </c>
      <c r="BW39" s="624"/>
      <c r="BX39" s="624"/>
      <c r="BY39" s="624"/>
      <c r="BZ39" s="624"/>
      <c r="CA39" s="624"/>
      <c r="CB39" s="633"/>
      <c r="CD39" s="620" t="s">
        <v>347</v>
      </c>
      <c r="CE39" s="621"/>
      <c r="CF39" s="621"/>
      <c r="CG39" s="621"/>
      <c r="CH39" s="621"/>
      <c r="CI39" s="621"/>
      <c r="CJ39" s="621"/>
      <c r="CK39" s="621"/>
      <c r="CL39" s="621"/>
      <c r="CM39" s="621"/>
      <c r="CN39" s="621"/>
      <c r="CO39" s="621"/>
      <c r="CP39" s="621"/>
      <c r="CQ39" s="622"/>
      <c r="CR39" s="623">
        <v>477514</v>
      </c>
      <c r="CS39" s="655"/>
      <c r="CT39" s="655"/>
      <c r="CU39" s="655"/>
      <c r="CV39" s="655"/>
      <c r="CW39" s="655"/>
      <c r="CX39" s="655"/>
      <c r="CY39" s="656"/>
      <c r="CZ39" s="628">
        <v>4.9000000000000004</v>
      </c>
      <c r="DA39" s="653"/>
      <c r="DB39" s="653"/>
      <c r="DC39" s="657"/>
      <c r="DD39" s="632">
        <v>7295</v>
      </c>
      <c r="DE39" s="655"/>
      <c r="DF39" s="655"/>
      <c r="DG39" s="655"/>
      <c r="DH39" s="655"/>
      <c r="DI39" s="655"/>
      <c r="DJ39" s="655"/>
      <c r="DK39" s="656"/>
      <c r="DL39" s="632" t="s">
        <v>130</v>
      </c>
      <c r="DM39" s="655"/>
      <c r="DN39" s="655"/>
      <c r="DO39" s="655"/>
      <c r="DP39" s="655"/>
      <c r="DQ39" s="655"/>
      <c r="DR39" s="655"/>
      <c r="DS39" s="655"/>
      <c r="DT39" s="655"/>
      <c r="DU39" s="655"/>
      <c r="DV39" s="656"/>
      <c r="DW39" s="628" t="s">
        <v>248</v>
      </c>
      <c r="DX39" s="653"/>
      <c r="DY39" s="653"/>
      <c r="DZ39" s="653"/>
      <c r="EA39" s="653"/>
      <c r="EB39" s="653"/>
      <c r="EC39" s="654"/>
    </row>
    <row r="40" spans="2:133" ht="11.25" customHeight="1" x14ac:dyDescent="0.15">
      <c r="B40" s="620" t="s">
        <v>348</v>
      </c>
      <c r="C40" s="621"/>
      <c r="D40" s="621"/>
      <c r="E40" s="621"/>
      <c r="F40" s="621"/>
      <c r="G40" s="621"/>
      <c r="H40" s="621"/>
      <c r="I40" s="621"/>
      <c r="J40" s="621"/>
      <c r="K40" s="621"/>
      <c r="L40" s="621"/>
      <c r="M40" s="621"/>
      <c r="N40" s="621"/>
      <c r="O40" s="621"/>
      <c r="P40" s="621"/>
      <c r="Q40" s="622"/>
      <c r="R40" s="623">
        <v>88300</v>
      </c>
      <c r="S40" s="624"/>
      <c r="T40" s="624"/>
      <c r="U40" s="624"/>
      <c r="V40" s="624"/>
      <c r="W40" s="624"/>
      <c r="X40" s="624"/>
      <c r="Y40" s="625"/>
      <c r="Z40" s="626">
        <v>0.9</v>
      </c>
      <c r="AA40" s="626"/>
      <c r="AB40" s="626"/>
      <c r="AC40" s="626"/>
      <c r="AD40" s="627" t="s">
        <v>130</v>
      </c>
      <c r="AE40" s="627"/>
      <c r="AF40" s="627"/>
      <c r="AG40" s="627"/>
      <c r="AH40" s="627"/>
      <c r="AI40" s="627"/>
      <c r="AJ40" s="627"/>
      <c r="AK40" s="627"/>
      <c r="AL40" s="628" t="s">
        <v>130</v>
      </c>
      <c r="AM40" s="629"/>
      <c r="AN40" s="629"/>
      <c r="AO40" s="630"/>
      <c r="AQ40" s="686" t="s">
        <v>349</v>
      </c>
      <c r="AR40" s="687"/>
      <c r="AS40" s="687"/>
      <c r="AT40" s="687"/>
      <c r="AU40" s="687"/>
      <c r="AV40" s="687"/>
      <c r="AW40" s="687"/>
      <c r="AX40" s="687"/>
      <c r="AY40" s="688"/>
      <c r="AZ40" s="623" t="s">
        <v>130</v>
      </c>
      <c r="BA40" s="624"/>
      <c r="BB40" s="624"/>
      <c r="BC40" s="624"/>
      <c r="BD40" s="655"/>
      <c r="BE40" s="655"/>
      <c r="BF40" s="678"/>
      <c r="BG40" s="671" t="s">
        <v>350</v>
      </c>
      <c r="BH40" s="672"/>
      <c r="BI40" s="672"/>
      <c r="BJ40" s="672"/>
      <c r="BK40" s="672"/>
      <c r="BL40" s="223"/>
      <c r="BM40" s="621" t="s">
        <v>351</v>
      </c>
      <c r="BN40" s="621"/>
      <c r="BO40" s="621"/>
      <c r="BP40" s="621"/>
      <c r="BQ40" s="621"/>
      <c r="BR40" s="621"/>
      <c r="BS40" s="621"/>
      <c r="BT40" s="621"/>
      <c r="BU40" s="622"/>
      <c r="BV40" s="623">
        <v>90</v>
      </c>
      <c r="BW40" s="624"/>
      <c r="BX40" s="624"/>
      <c r="BY40" s="624"/>
      <c r="BZ40" s="624"/>
      <c r="CA40" s="624"/>
      <c r="CB40" s="633"/>
      <c r="CD40" s="620" t="s">
        <v>352</v>
      </c>
      <c r="CE40" s="621"/>
      <c r="CF40" s="621"/>
      <c r="CG40" s="621"/>
      <c r="CH40" s="621"/>
      <c r="CI40" s="621"/>
      <c r="CJ40" s="621"/>
      <c r="CK40" s="621"/>
      <c r="CL40" s="621"/>
      <c r="CM40" s="621"/>
      <c r="CN40" s="621"/>
      <c r="CO40" s="621"/>
      <c r="CP40" s="621"/>
      <c r="CQ40" s="622"/>
      <c r="CR40" s="623">
        <v>34600</v>
      </c>
      <c r="CS40" s="624"/>
      <c r="CT40" s="624"/>
      <c r="CU40" s="624"/>
      <c r="CV40" s="624"/>
      <c r="CW40" s="624"/>
      <c r="CX40" s="624"/>
      <c r="CY40" s="625"/>
      <c r="CZ40" s="628">
        <v>0.4</v>
      </c>
      <c r="DA40" s="653"/>
      <c r="DB40" s="653"/>
      <c r="DC40" s="657"/>
      <c r="DD40" s="632">
        <v>25030</v>
      </c>
      <c r="DE40" s="624"/>
      <c r="DF40" s="624"/>
      <c r="DG40" s="624"/>
      <c r="DH40" s="624"/>
      <c r="DI40" s="624"/>
      <c r="DJ40" s="624"/>
      <c r="DK40" s="625"/>
      <c r="DL40" s="632" t="s">
        <v>248</v>
      </c>
      <c r="DM40" s="624"/>
      <c r="DN40" s="624"/>
      <c r="DO40" s="624"/>
      <c r="DP40" s="624"/>
      <c r="DQ40" s="624"/>
      <c r="DR40" s="624"/>
      <c r="DS40" s="624"/>
      <c r="DT40" s="624"/>
      <c r="DU40" s="624"/>
      <c r="DV40" s="625"/>
      <c r="DW40" s="628" t="s">
        <v>248</v>
      </c>
      <c r="DX40" s="653"/>
      <c r="DY40" s="653"/>
      <c r="DZ40" s="653"/>
      <c r="EA40" s="653"/>
      <c r="EB40" s="653"/>
      <c r="EC40" s="654"/>
    </row>
    <row r="41" spans="2:133" ht="11.25" customHeight="1" x14ac:dyDescent="0.15">
      <c r="B41" s="644" t="s">
        <v>353</v>
      </c>
      <c r="C41" s="645"/>
      <c r="D41" s="645"/>
      <c r="E41" s="645"/>
      <c r="F41" s="645"/>
      <c r="G41" s="645"/>
      <c r="H41" s="645"/>
      <c r="I41" s="645"/>
      <c r="J41" s="645"/>
      <c r="K41" s="645"/>
      <c r="L41" s="645"/>
      <c r="M41" s="645"/>
      <c r="N41" s="645"/>
      <c r="O41" s="645"/>
      <c r="P41" s="645"/>
      <c r="Q41" s="646"/>
      <c r="R41" s="695">
        <v>10380391</v>
      </c>
      <c r="S41" s="696"/>
      <c r="T41" s="696"/>
      <c r="U41" s="696"/>
      <c r="V41" s="696"/>
      <c r="W41" s="696"/>
      <c r="X41" s="696"/>
      <c r="Y41" s="700"/>
      <c r="Z41" s="701">
        <v>100</v>
      </c>
      <c r="AA41" s="701"/>
      <c r="AB41" s="701"/>
      <c r="AC41" s="701"/>
      <c r="AD41" s="702">
        <v>4447454</v>
      </c>
      <c r="AE41" s="702"/>
      <c r="AF41" s="702"/>
      <c r="AG41" s="702"/>
      <c r="AH41" s="702"/>
      <c r="AI41" s="702"/>
      <c r="AJ41" s="702"/>
      <c r="AK41" s="702"/>
      <c r="AL41" s="703">
        <v>100</v>
      </c>
      <c r="AM41" s="683"/>
      <c r="AN41" s="683"/>
      <c r="AO41" s="704"/>
      <c r="AQ41" s="686" t="s">
        <v>354</v>
      </c>
      <c r="AR41" s="687"/>
      <c r="AS41" s="687"/>
      <c r="AT41" s="687"/>
      <c r="AU41" s="687"/>
      <c r="AV41" s="687"/>
      <c r="AW41" s="687"/>
      <c r="AX41" s="687"/>
      <c r="AY41" s="688"/>
      <c r="AZ41" s="623">
        <v>153476</v>
      </c>
      <c r="BA41" s="624"/>
      <c r="BB41" s="624"/>
      <c r="BC41" s="624"/>
      <c r="BD41" s="655"/>
      <c r="BE41" s="655"/>
      <c r="BF41" s="678"/>
      <c r="BG41" s="671"/>
      <c r="BH41" s="672"/>
      <c r="BI41" s="672"/>
      <c r="BJ41" s="672"/>
      <c r="BK41" s="672"/>
      <c r="BL41" s="223"/>
      <c r="BM41" s="621" t="s">
        <v>355</v>
      </c>
      <c r="BN41" s="621"/>
      <c r="BO41" s="621"/>
      <c r="BP41" s="621"/>
      <c r="BQ41" s="621"/>
      <c r="BR41" s="621"/>
      <c r="BS41" s="621"/>
      <c r="BT41" s="621"/>
      <c r="BU41" s="622"/>
      <c r="BV41" s="623" t="s">
        <v>130</v>
      </c>
      <c r="BW41" s="624"/>
      <c r="BX41" s="624"/>
      <c r="BY41" s="624"/>
      <c r="BZ41" s="624"/>
      <c r="CA41" s="624"/>
      <c r="CB41" s="633"/>
      <c r="CD41" s="620" t="s">
        <v>356</v>
      </c>
      <c r="CE41" s="621"/>
      <c r="CF41" s="621"/>
      <c r="CG41" s="621"/>
      <c r="CH41" s="621"/>
      <c r="CI41" s="621"/>
      <c r="CJ41" s="621"/>
      <c r="CK41" s="621"/>
      <c r="CL41" s="621"/>
      <c r="CM41" s="621"/>
      <c r="CN41" s="621"/>
      <c r="CO41" s="621"/>
      <c r="CP41" s="621"/>
      <c r="CQ41" s="622"/>
      <c r="CR41" s="623" t="s">
        <v>130</v>
      </c>
      <c r="CS41" s="655"/>
      <c r="CT41" s="655"/>
      <c r="CU41" s="655"/>
      <c r="CV41" s="655"/>
      <c r="CW41" s="655"/>
      <c r="CX41" s="655"/>
      <c r="CY41" s="656"/>
      <c r="CZ41" s="628" t="s">
        <v>130</v>
      </c>
      <c r="DA41" s="653"/>
      <c r="DB41" s="653"/>
      <c r="DC41" s="657"/>
      <c r="DD41" s="632" t="s">
        <v>248</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357</v>
      </c>
      <c r="AR42" s="693"/>
      <c r="AS42" s="693"/>
      <c r="AT42" s="693"/>
      <c r="AU42" s="693"/>
      <c r="AV42" s="693"/>
      <c r="AW42" s="693"/>
      <c r="AX42" s="693"/>
      <c r="AY42" s="694"/>
      <c r="AZ42" s="695">
        <v>563312</v>
      </c>
      <c r="BA42" s="696"/>
      <c r="BB42" s="696"/>
      <c r="BC42" s="696"/>
      <c r="BD42" s="682"/>
      <c r="BE42" s="682"/>
      <c r="BF42" s="684"/>
      <c r="BG42" s="673"/>
      <c r="BH42" s="674"/>
      <c r="BI42" s="674"/>
      <c r="BJ42" s="674"/>
      <c r="BK42" s="674"/>
      <c r="BL42" s="224"/>
      <c r="BM42" s="645" t="s">
        <v>358</v>
      </c>
      <c r="BN42" s="645"/>
      <c r="BO42" s="645"/>
      <c r="BP42" s="645"/>
      <c r="BQ42" s="645"/>
      <c r="BR42" s="645"/>
      <c r="BS42" s="645"/>
      <c r="BT42" s="645"/>
      <c r="BU42" s="646"/>
      <c r="BV42" s="695">
        <v>306</v>
      </c>
      <c r="BW42" s="696"/>
      <c r="BX42" s="696"/>
      <c r="BY42" s="696"/>
      <c r="BZ42" s="696"/>
      <c r="CA42" s="696"/>
      <c r="CB42" s="705"/>
      <c r="CD42" s="620" t="s">
        <v>359</v>
      </c>
      <c r="CE42" s="621"/>
      <c r="CF42" s="621"/>
      <c r="CG42" s="621"/>
      <c r="CH42" s="621"/>
      <c r="CI42" s="621"/>
      <c r="CJ42" s="621"/>
      <c r="CK42" s="621"/>
      <c r="CL42" s="621"/>
      <c r="CM42" s="621"/>
      <c r="CN42" s="621"/>
      <c r="CO42" s="621"/>
      <c r="CP42" s="621"/>
      <c r="CQ42" s="622"/>
      <c r="CR42" s="623">
        <v>1198195</v>
      </c>
      <c r="CS42" s="655"/>
      <c r="CT42" s="655"/>
      <c r="CU42" s="655"/>
      <c r="CV42" s="655"/>
      <c r="CW42" s="655"/>
      <c r="CX42" s="655"/>
      <c r="CY42" s="656"/>
      <c r="CZ42" s="628">
        <v>12.3</v>
      </c>
      <c r="DA42" s="653"/>
      <c r="DB42" s="653"/>
      <c r="DC42" s="657"/>
      <c r="DD42" s="632">
        <v>177744</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360</v>
      </c>
      <c r="CD43" s="620" t="s">
        <v>361</v>
      </c>
      <c r="CE43" s="621"/>
      <c r="CF43" s="621"/>
      <c r="CG43" s="621"/>
      <c r="CH43" s="621"/>
      <c r="CI43" s="621"/>
      <c r="CJ43" s="621"/>
      <c r="CK43" s="621"/>
      <c r="CL43" s="621"/>
      <c r="CM43" s="621"/>
      <c r="CN43" s="621"/>
      <c r="CO43" s="621"/>
      <c r="CP43" s="621"/>
      <c r="CQ43" s="622"/>
      <c r="CR43" s="623">
        <v>31885</v>
      </c>
      <c r="CS43" s="655"/>
      <c r="CT43" s="655"/>
      <c r="CU43" s="655"/>
      <c r="CV43" s="655"/>
      <c r="CW43" s="655"/>
      <c r="CX43" s="655"/>
      <c r="CY43" s="656"/>
      <c r="CZ43" s="628">
        <v>0.3</v>
      </c>
      <c r="DA43" s="653"/>
      <c r="DB43" s="653"/>
      <c r="DC43" s="657"/>
      <c r="DD43" s="632">
        <v>31885</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362</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310</v>
      </c>
      <c r="CE44" s="660"/>
      <c r="CF44" s="620" t="s">
        <v>363</v>
      </c>
      <c r="CG44" s="621"/>
      <c r="CH44" s="621"/>
      <c r="CI44" s="621"/>
      <c r="CJ44" s="621"/>
      <c r="CK44" s="621"/>
      <c r="CL44" s="621"/>
      <c r="CM44" s="621"/>
      <c r="CN44" s="621"/>
      <c r="CO44" s="621"/>
      <c r="CP44" s="621"/>
      <c r="CQ44" s="622"/>
      <c r="CR44" s="623">
        <v>1198195</v>
      </c>
      <c r="CS44" s="624"/>
      <c r="CT44" s="624"/>
      <c r="CU44" s="624"/>
      <c r="CV44" s="624"/>
      <c r="CW44" s="624"/>
      <c r="CX44" s="624"/>
      <c r="CY44" s="625"/>
      <c r="CZ44" s="628">
        <v>12.3</v>
      </c>
      <c r="DA44" s="629"/>
      <c r="DB44" s="629"/>
      <c r="DC44" s="635"/>
      <c r="DD44" s="632">
        <v>177744</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364</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365</v>
      </c>
      <c r="CG45" s="621"/>
      <c r="CH45" s="621"/>
      <c r="CI45" s="621"/>
      <c r="CJ45" s="621"/>
      <c r="CK45" s="621"/>
      <c r="CL45" s="621"/>
      <c r="CM45" s="621"/>
      <c r="CN45" s="621"/>
      <c r="CO45" s="621"/>
      <c r="CP45" s="621"/>
      <c r="CQ45" s="622"/>
      <c r="CR45" s="623">
        <v>499257</v>
      </c>
      <c r="CS45" s="655"/>
      <c r="CT45" s="655"/>
      <c r="CU45" s="655"/>
      <c r="CV45" s="655"/>
      <c r="CW45" s="655"/>
      <c r="CX45" s="655"/>
      <c r="CY45" s="656"/>
      <c r="CZ45" s="628">
        <v>5.0999999999999996</v>
      </c>
      <c r="DA45" s="653"/>
      <c r="DB45" s="653"/>
      <c r="DC45" s="657"/>
      <c r="DD45" s="632">
        <v>43058</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1"/>
      <c r="CE46" s="662"/>
      <c r="CF46" s="620" t="s">
        <v>366</v>
      </c>
      <c r="CG46" s="621"/>
      <c r="CH46" s="621"/>
      <c r="CI46" s="621"/>
      <c r="CJ46" s="621"/>
      <c r="CK46" s="621"/>
      <c r="CL46" s="621"/>
      <c r="CM46" s="621"/>
      <c r="CN46" s="621"/>
      <c r="CO46" s="621"/>
      <c r="CP46" s="621"/>
      <c r="CQ46" s="622"/>
      <c r="CR46" s="623">
        <v>692105</v>
      </c>
      <c r="CS46" s="624"/>
      <c r="CT46" s="624"/>
      <c r="CU46" s="624"/>
      <c r="CV46" s="624"/>
      <c r="CW46" s="624"/>
      <c r="CX46" s="624"/>
      <c r="CY46" s="625"/>
      <c r="CZ46" s="628">
        <v>7.1</v>
      </c>
      <c r="DA46" s="629"/>
      <c r="DB46" s="629"/>
      <c r="DC46" s="635"/>
      <c r="DD46" s="632">
        <v>134436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1"/>
      <c r="CE47" s="662"/>
      <c r="CF47" s="620" t="s">
        <v>367</v>
      </c>
      <c r="CG47" s="621"/>
      <c r="CH47" s="621"/>
      <c r="CI47" s="621"/>
      <c r="CJ47" s="621"/>
      <c r="CK47" s="621"/>
      <c r="CL47" s="621"/>
      <c r="CM47" s="621"/>
      <c r="CN47" s="621"/>
      <c r="CO47" s="621"/>
      <c r="CP47" s="621"/>
      <c r="CQ47" s="622"/>
      <c r="CR47" s="623" t="s">
        <v>130</v>
      </c>
      <c r="CS47" s="655"/>
      <c r="CT47" s="655"/>
      <c r="CU47" s="655"/>
      <c r="CV47" s="655"/>
      <c r="CW47" s="655"/>
      <c r="CX47" s="655"/>
      <c r="CY47" s="656"/>
      <c r="CZ47" s="628" t="s">
        <v>248</v>
      </c>
      <c r="DA47" s="653"/>
      <c r="DB47" s="653"/>
      <c r="DC47" s="657"/>
      <c r="DD47" s="632" t="s">
        <v>130</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3"/>
      <c r="CE48" s="664"/>
      <c r="CF48" s="620" t="s">
        <v>368</v>
      </c>
      <c r="CG48" s="621"/>
      <c r="CH48" s="621"/>
      <c r="CI48" s="621"/>
      <c r="CJ48" s="621"/>
      <c r="CK48" s="621"/>
      <c r="CL48" s="621"/>
      <c r="CM48" s="621"/>
      <c r="CN48" s="621"/>
      <c r="CO48" s="621"/>
      <c r="CP48" s="621"/>
      <c r="CQ48" s="622"/>
      <c r="CR48" s="623" t="s">
        <v>130</v>
      </c>
      <c r="CS48" s="624"/>
      <c r="CT48" s="624"/>
      <c r="CU48" s="624"/>
      <c r="CV48" s="624"/>
      <c r="CW48" s="624"/>
      <c r="CX48" s="624"/>
      <c r="CY48" s="625"/>
      <c r="CZ48" s="628" t="s">
        <v>130</v>
      </c>
      <c r="DA48" s="629"/>
      <c r="DB48" s="629"/>
      <c r="DC48" s="635"/>
      <c r="DD48" s="632" t="s">
        <v>130</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4" t="s">
        <v>369</v>
      </c>
      <c r="CE49" s="645"/>
      <c r="CF49" s="645"/>
      <c r="CG49" s="645"/>
      <c r="CH49" s="645"/>
      <c r="CI49" s="645"/>
      <c r="CJ49" s="645"/>
      <c r="CK49" s="645"/>
      <c r="CL49" s="645"/>
      <c r="CM49" s="645"/>
      <c r="CN49" s="645"/>
      <c r="CO49" s="645"/>
      <c r="CP49" s="645"/>
      <c r="CQ49" s="646"/>
      <c r="CR49" s="695">
        <v>9726279</v>
      </c>
      <c r="CS49" s="682"/>
      <c r="CT49" s="682"/>
      <c r="CU49" s="682"/>
      <c r="CV49" s="682"/>
      <c r="CW49" s="682"/>
      <c r="CX49" s="682"/>
      <c r="CY49" s="711"/>
      <c r="CZ49" s="703">
        <v>100</v>
      </c>
      <c r="DA49" s="712"/>
      <c r="DB49" s="712"/>
      <c r="DC49" s="713"/>
      <c r="DD49" s="714">
        <v>5780790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mYV1GeyhxA1okA663lvgSabXWz1+eJjGgBU74SswHzBCPTWvi4z7L6N9k2pLgGEzqmdKX05Nr07CwxNz7kvs2A==" saltValue="rsiT+H6hFYE6/a7Kpt1WT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abSelected="1" topLeftCell="A61" zoomScale="70" zoomScaleNormal="25" zoomScaleSheetLayoutView="70" workbookViewId="0">
      <selection activeCell="AK73" sqref="AK73:AO73"/>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370</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371</v>
      </c>
      <c r="DK2" s="723"/>
      <c r="DL2" s="723"/>
      <c r="DM2" s="723"/>
      <c r="DN2" s="723"/>
      <c r="DO2" s="724"/>
      <c r="DP2" s="228"/>
      <c r="DQ2" s="722" t="s">
        <v>372</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373</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374</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375</v>
      </c>
      <c r="B5" s="728"/>
      <c r="C5" s="728"/>
      <c r="D5" s="728"/>
      <c r="E5" s="728"/>
      <c r="F5" s="728"/>
      <c r="G5" s="728"/>
      <c r="H5" s="728"/>
      <c r="I5" s="728"/>
      <c r="J5" s="728"/>
      <c r="K5" s="728"/>
      <c r="L5" s="728"/>
      <c r="M5" s="728"/>
      <c r="N5" s="728"/>
      <c r="O5" s="728"/>
      <c r="P5" s="729"/>
      <c r="Q5" s="733" t="s">
        <v>376</v>
      </c>
      <c r="R5" s="734"/>
      <c r="S5" s="734"/>
      <c r="T5" s="734"/>
      <c r="U5" s="735"/>
      <c r="V5" s="733" t="s">
        <v>377</v>
      </c>
      <c r="W5" s="734"/>
      <c r="X5" s="734"/>
      <c r="Y5" s="734"/>
      <c r="Z5" s="735"/>
      <c r="AA5" s="733" t="s">
        <v>378</v>
      </c>
      <c r="AB5" s="734"/>
      <c r="AC5" s="734"/>
      <c r="AD5" s="734"/>
      <c r="AE5" s="734"/>
      <c r="AF5" s="739" t="s">
        <v>379</v>
      </c>
      <c r="AG5" s="734"/>
      <c r="AH5" s="734"/>
      <c r="AI5" s="734"/>
      <c r="AJ5" s="740"/>
      <c r="AK5" s="734" t="s">
        <v>380</v>
      </c>
      <c r="AL5" s="734"/>
      <c r="AM5" s="734"/>
      <c r="AN5" s="734"/>
      <c r="AO5" s="735"/>
      <c r="AP5" s="733" t="s">
        <v>381</v>
      </c>
      <c r="AQ5" s="734"/>
      <c r="AR5" s="734"/>
      <c r="AS5" s="734"/>
      <c r="AT5" s="735"/>
      <c r="AU5" s="733" t="s">
        <v>382</v>
      </c>
      <c r="AV5" s="734"/>
      <c r="AW5" s="734"/>
      <c r="AX5" s="734"/>
      <c r="AY5" s="740"/>
      <c r="AZ5" s="232"/>
      <c r="BA5" s="232"/>
      <c r="BB5" s="232"/>
      <c r="BC5" s="232"/>
      <c r="BD5" s="232"/>
      <c r="BE5" s="233"/>
      <c r="BF5" s="233"/>
      <c r="BG5" s="233"/>
      <c r="BH5" s="233"/>
      <c r="BI5" s="233"/>
      <c r="BJ5" s="233"/>
      <c r="BK5" s="233"/>
      <c r="BL5" s="233"/>
      <c r="BM5" s="233"/>
      <c r="BN5" s="233"/>
      <c r="BO5" s="233"/>
      <c r="BP5" s="233"/>
      <c r="BQ5" s="727" t="s">
        <v>383</v>
      </c>
      <c r="BR5" s="728"/>
      <c r="BS5" s="728"/>
      <c r="BT5" s="728"/>
      <c r="BU5" s="728"/>
      <c r="BV5" s="728"/>
      <c r="BW5" s="728"/>
      <c r="BX5" s="728"/>
      <c r="BY5" s="728"/>
      <c r="BZ5" s="728"/>
      <c r="CA5" s="728"/>
      <c r="CB5" s="728"/>
      <c r="CC5" s="728"/>
      <c r="CD5" s="728"/>
      <c r="CE5" s="728"/>
      <c r="CF5" s="728"/>
      <c r="CG5" s="729"/>
      <c r="CH5" s="733" t="s">
        <v>384</v>
      </c>
      <c r="CI5" s="734"/>
      <c r="CJ5" s="734"/>
      <c r="CK5" s="734"/>
      <c r="CL5" s="735"/>
      <c r="CM5" s="733" t="s">
        <v>385</v>
      </c>
      <c r="CN5" s="734"/>
      <c r="CO5" s="734"/>
      <c r="CP5" s="734"/>
      <c r="CQ5" s="735"/>
      <c r="CR5" s="733" t="s">
        <v>386</v>
      </c>
      <c r="CS5" s="734"/>
      <c r="CT5" s="734"/>
      <c r="CU5" s="734"/>
      <c r="CV5" s="735"/>
      <c r="CW5" s="733" t="s">
        <v>387</v>
      </c>
      <c r="CX5" s="734"/>
      <c r="CY5" s="734"/>
      <c r="CZ5" s="734"/>
      <c r="DA5" s="735"/>
      <c r="DB5" s="733" t="s">
        <v>388</v>
      </c>
      <c r="DC5" s="734"/>
      <c r="DD5" s="734"/>
      <c r="DE5" s="734"/>
      <c r="DF5" s="735"/>
      <c r="DG5" s="763" t="s">
        <v>389</v>
      </c>
      <c r="DH5" s="764"/>
      <c r="DI5" s="764"/>
      <c r="DJ5" s="764"/>
      <c r="DK5" s="765"/>
      <c r="DL5" s="763" t="s">
        <v>390</v>
      </c>
      <c r="DM5" s="764"/>
      <c r="DN5" s="764"/>
      <c r="DO5" s="764"/>
      <c r="DP5" s="765"/>
      <c r="DQ5" s="733" t="s">
        <v>391</v>
      </c>
      <c r="DR5" s="734"/>
      <c r="DS5" s="734"/>
      <c r="DT5" s="734"/>
      <c r="DU5" s="735"/>
      <c r="DV5" s="733" t="s">
        <v>382</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392</v>
      </c>
      <c r="C7" s="750"/>
      <c r="D7" s="750"/>
      <c r="E7" s="750"/>
      <c r="F7" s="750"/>
      <c r="G7" s="750"/>
      <c r="H7" s="750"/>
      <c r="I7" s="750"/>
      <c r="J7" s="750"/>
      <c r="K7" s="750"/>
      <c r="L7" s="750"/>
      <c r="M7" s="750"/>
      <c r="N7" s="750"/>
      <c r="O7" s="750"/>
      <c r="P7" s="751"/>
      <c r="Q7" s="752">
        <v>10360</v>
      </c>
      <c r="R7" s="753"/>
      <c r="S7" s="753"/>
      <c r="T7" s="753"/>
      <c r="U7" s="753"/>
      <c r="V7" s="753">
        <v>9712</v>
      </c>
      <c r="W7" s="753"/>
      <c r="X7" s="753"/>
      <c r="Y7" s="753"/>
      <c r="Z7" s="753"/>
      <c r="AA7" s="753">
        <v>648</v>
      </c>
      <c r="AB7" s="753"/>
      <c r="AC7" s="753"/>
      <c r="AD7" s="753"/>
      <c r="AE7" s="754"/>
      <c r="AF7" s="755">
        <v>572</v>
      </c>
      <c r="AG7" s="756"/>
      <c r="AH7" s="756"/>
      <c r="AI7" s="756"/>
      <c r="AJ7" s="757"/>
      <c r="AK7" s="758">
        <v>5</v>
      </c>
      <c r="AL7" s="759"/>
      <c r="AM7" s="759"/>
      <c r="AN7" s="759"/>
      <c r="AO7" s="759"/>
      <c r="AP7" s="759">
        <v>9572</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590</v>
      </c>
      <c r="BT7" s="747"/>
      <c r="BU7" s="747"/>
      <c r="BV7" s="747"/>
      <c r="BW7" s="747"/>
      <c r="BX7" s="747"/>
      <c r="BY7" s="747"/>
      <c r="BZ7" s="747"/>
      <c r="CA7" s="747"/>
      <c r="CB7" s="747"/>
      <c r="CC7" s="747"/>
      <c r="CD7" s="747"/>
      <c r="CE7" s="747"/>
      <c r="CF7" s="747"/>
      <c r="CG7" s="762"/>
      <c r="CH7" s="743">
        <v>27</v>
      </c>
      <c r="CI7" s="744"/>
      <c r="CJ7" s="744"/>
      <c r="CK7" s="744"/>
      <c r="CL7" s="745"/>
      <c r="CM7" s="743">
        <v>313</v>
      </c>
      <c r="CN7" s="744"/>
      <c r="CO7" s="744"/>
      <c r="CP7" s="744"/>
      <c r="CQ7" s="745"/>
      <c r="CR7" s="743">
        <v>43</v>
      </c>
      <c r="CS7" s="744"/>
      <c r="CT7" s="744"/>
      <c r="CU7" s="744"/>
      <c r="CV7" s="745"/>
      <c r="CW7" s="743">
        <v>40</v>
      </c>
      <c r="CX7" s="744"/>
      <c r="CY7" s="744"/>
      <c r="CZ7" s="744"/>
      <c r="DA7" s="745"/>
      <c r="DB7" s="743" t="s">
        <v>592</v>
      </c>
      <c r="DC7" s="744"/>
      <c r="DD7" s="744"/>
      <c r="DE7" s="744"/>
      <c r="DF7" s="745"/>
      <c r="DG7" s="743" t="s">
        <v>592</v>
      </c>
      <c r="DH7" s="744"/>
      <c r="DI7" s="744"/>
      <c r="DJ7" s="744"/>
      <c r="DK7" s="745"/>
      <c r="DL7" s="743" t="s">
        <v>592</v>
      </c>
      <c r="DM7" s="744"/>
      <c r="DN7" s="744"/>
      <c r="DO7" s="744"/>
      <c r="DP7" s="745"/>
      <c r="DQ7" s="743" t="s">
        <v>592</v>
      </c>
      <c r="DR7" s="744"/>
      <c r="DS7" s="744"/>
      <c r="DT7" s="744"/>
      <c r="DU7" s="745"/>
      <c r="DV7" s="746"/>
      <c r="DW7" s="747"/>
      <c r="DX7" s="747"/>
      <c r="DY7" s="747"/>
      <c r="DZ7" s="748"/>
      <c r="EA7" s="234"/>
    </row>
    <row r="8" spans="1:131" s="235" customFormat="1" ht="26.25" customHeight="1" x14ac:dyDescent="0.15">
      <c r="A8" s="238">
        <v>2</v>
      </c>
      <c r="B8" s="780" t="s">
        <v>393</v>
      </c>
      <c r="C8" s="781"/>
      <c r="D8" s="781"/>
      <c r="E8" s="781"/>
      <c r="F8" s="781"/>
      <c r="G8" s="781"/>
      <c r="H8" s="781"/>
      <c r="I8" s="781"/>
      <c r="J8" s="781"/>
      <c r="K8" s="781"/>
      <c r="L8" s="781"/>
      <c r="M8" s="781"/>
      <c r="N8" s="781"/>
      <c r="O8" s="781"/>
      <c r="P8" s="782"/>
      <c r="Q8" s="783">
        <v>28</v>
      </c>
      <c r="R8" s="784"/>
      <c r="S8" s="784"/>
      <c r="T8" s="784"/>
      <c r="U8" s="784"/>
      <c r="V8" s="784">
        <v>24</v>
      </c>
      <c r="W8" s="784"/>
      <c r="X8" s="784"/>
      <c r="Y8" s="784"/>
      <c r="Z8" s="784"/>
      <c r="AA8" s="784">
        <v>3</v>
      </c>
      <c r="AB8" s="784"/>
      <c r="AC8" s="784"/>
      <c r="AD8" s="784"/>
      <c r="AE8" s="785"/>
      <c r="AF8" s="786">
        <v>3</v>
      </c>
      <c r="AG8" s="787"/>
      <c r="AH8" s="787"/>
      <c r="AI8" s="787"/>
      <c r="AJ8" s="788"/>
      <c r="AK8" s="769" t="s">
        <v>592</v>
      </c>
      <c r="AL8" s="770"/>
      <c r="AM8" s="770"/>
      <c r="AN8" s="770"/>
      <c r="AO8" s="770"/>
      <c r="AP8" s="770" t="s">
        <v>592</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591</v>
      </c>
      <c r="BT8" s="774"/>
      <c r="BU8" s="774"/>
      <c r="BV8" s="774"/>
      <c r="BW8" s="774"/>
      <c r="BX8" s="774"/>
      <c r="BY8" s="774"/>
      <c r="BZ8" s="774"/>
      <c r="CA8" s="774"/>
      <c r="CB8" s="774"/>
      <c r="CC8" s="774"/>
      <c r="CD8" s="774"/>
      <c r="CE8" s="774"/>
      <c r="CF8" s="774"/>
      <c r="CG8" s="775"/>
      <c r="CH8" s="776">
        <v>0</v>
      </c>
      <c r="CI8" s="777"/>
      <c r="CJ8" s="777"/>
      <c r="CK8" s="777"/>
      <c r="CL8" s="778"/>
      <c r="CM8" s="776">
        <v>60</v>
      </c>
      <c r="CN8" s="777"/>
      <c r="CO8" s="777"/>
      <c r="CP8" s="777"/>
      <c r="CQ8" s="778"/>
      <c r="CR8" s="776">
        <v>5</v>
      </c>
      <c r="CS8" s="777"/>
      <c r="CT8" s="777"/>
      <c r="CU8" s="777"/>
      <c r="CV8" s="778"/>
      <c r="CW8" s="776" t="s">
        <v>592</v>
      </c>
      <c r="CX8" s="777"/>
      <c r="CY8" s="777"/>
      <c r="CZ8" s="777"/>
      <c r="DA8" s="778"/>
      <c r="DB8" s="776" t="s">
        <v>592</v>
      </c>
      <c r="DC8" s="777"/>
      <c r="DD8" s="777"/>
      <c r="DE8" s="777"/>
      <c r="DF8" s="778"/>
      <c r="DG8" s="776" t="s">
        <v>592</v>
      </c>
      <c r="DH8" s="777"/>
      <c r="DI8" s="777"/>
      <c r="DJ8" s="777"/>
      <c r="DK8" s="778"/>
      <c r="DL8" s="776" t="s">
        <v>592</v>
      </c>
      <c r="DM8" s="777"/>
      <c r="DN8" s="777"/>
      <c r="DO8" s="777"/>
      <c r="DP8" s="778"/>
      <c r="DQ8" s="776" t="s">
        <v>593</v>
      </c>
      <c r="DR8" s="777"/>
      <c r="DS8" s="777"/>
      <c r="DT8" s="777"/>
      <c r="DU8" s="778"/>
      <c r="DV8" s="773"/>
      <c r="DW8" s="774"/>
      <c r="DX8" s="774"/>
      <c r="DY8" s="774"/>
      <c r="DZ8" s="779"/>
      <c r="EA8" s="234"/>
    </row>
    <row r="9" spans="1:131" s="235" customFormat="1" ht="26.25" customHeight="1" x14ac:dyDescent="0.15">
      <c r="A9" s="238">
        <v>3</v>
      </c>
      <c r="B9" s="780" t="s">
        <v>394</v>
      </c>
      <c r="C9" s="781"/>
      <c r="D9" s="781"/>
      <c r="E9" s="781"/>
      <c r="F9" s="781"/>
      <c r="G9" s="781"/>
      <c r="H9" s="781"/>
      <c r="I9" s="781"/>
      <c r="J9" s="781"/>
      <c r="K9" s="781"/>
      <c r="L9" s="781"/>
      <c r="M9" s="781"/>
      <c r="N9" s="781"/>
      <c r="O9" s="781"/>
      <c r="P9" s="782"/>
      <c r="Q9" s="783">
        <v>9</v>
      </c>
      <c r="R9" s="784"/>
      <c r="S9" s="784"/>
      <c r="T9" s="784"/>
      <c r="U9" s="784"/>
      <c r="V9" s="784">
        <v>6</v>
      </c>
      <c r="W9" s="784"/>
      <c r="X9" s="784"/>
      <c r="Y9" s="784"/>
      <c r="Z9" s="784"/>
      <c r="AA9" s="784">
        <v>2</v>
      </c>
      <c r="AB9" s="784"/>
      <c r="AC9" s="784"/>
      <c r="AD9" s="784"/>
      <c r="AE9" s="785"/>
      <c r="AF9" s="786">
        <v>2</v>
      </c>
      <c r="AG9" s="787"/>
      <c r="AH9" s="787"/>
      <c r="AI9" s="787"/>
      <c r="AJ9" s="788"/>
      <c r="AK9" s="769" t="s">
        <v>592</v>
      </c>
      <c r="AL9" s="770"/>
      <c r="AM9" s="770"/>
      <c r="AN9" s="770"/>
      <c r="AO9" s="770"/>
      <c r="AP9" s="770" t="s">
        <v>592</v>
      </c>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395</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396</v>
      </c>
      <c r="B23" s="789" t="s">
        <v>397</v>
      </c>
      <c r="C23" s="790"/>
      <c r="D23" s="790"/>
      <c r="E23" s="790"/>
      <c r="F23" s="790"/>
      <c r="G23" s="790"/>
      <c r="H23" s="790"/>
      <c r="I23" s="790"/>
      <c r="J23" s="790"/>
      <c r="K23" s="790"/>
      <c r="L23" s="790"/>
      <c r="M23" s="790"/>
      <c r="N23" s="790"/>
      <c r="O23" s="790"/>
      <c r="P23" s="791"/>
      <c r="Q23" s="792">
        <v>10397</v>
      </c>
      <c r="R23" s="793"/>
      <c r="S23" s="793"/>
      <c r="T23" s="793"/>
      <c r="U23" s="793"/>
      <c r="V23" s="793">
        <v>9742</v>
      </c>
      <c r="W23" s="793"/>
      <c r="X23" s="793"/>
      <c r="Y23" s="793"/>
      <c r="Z23" s="793"/>
      <c r="AA23" s="793">
        <v>653</v>
      </c>
      <c r="AB23" s="793"/>
      <c r="AC23" s="793"/>
      <c r="AD23" s="793"/>
      <c r="AE23" s="794"/>
      <c r="AF23" s="795">
        <v>578</v>
      </c>
      <c r="AG23" s="793"/>
      <c r="AH23" s="793"/>
      <c r="AI23" s="793"/>
      <c r="AJ23" s="796"/>
      <c r="AK23" s="797"/>
      <c r="AL23" s="798"/>
      <c r="AM23" s="798"/>
      <c r="AN23" s="798"/>
      <c r="AO23" s="798"/>
      <c r="AP23" s="793">
        <v>9572</v>
      </c>
      <c r="AQ23" s="793"/>
      <c r="AR23" s="793"/>
      <c r="AS23" s="793"/>
      <c r="AT23" s="793"/>
      <c r="AU23" s="809"/>
      <c r="AV23" s="809"/>
      <c r="AW23" s="809"/>
      <c r="AX23" s="809"/>
      <c r="AY23" s="810"/>
      <c r="AZ23" s="811" t="s">
        <v>398</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399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400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375</v>
      </c>
      <c r="B26" s="728"/>
      <c r="C26" s="728"/>
      <c r="D26" s="728"/>
      <c r="E26" s="728"/>
      <c r="F26" s="728"/>
      <c r="G26" s="728"/>
      <c r="H26" s="728"/>
      <c r="I26" s="728"/>
      <c r="J26" s="728"/>
      <c r="K26" s="728"/>
      <c r="L26" s="728"/>
      <c r="M26" s="728"/>
      <c r="N26" s="728"/>
      <c r="O26" s="728"/>
      <c r="P26" s="729"/>
      <c r="Q26" s="733" t="s">
        <v>401</v>
      </c>
      <c r="R26" s="734"/>
      <c r="S26" s="734"/>
      <c r="T26" s="734"/>
      <c r="U26" s="735"/>
      <c r="V26" s="733" t="s">
        <v>402</v>
      </c>
      <c r="W26" s="734"/>
      <c r="X26" s="734"/>
      <c r="Y26" s="734"/>
      <c r="Z26" s="735"/>
      <c r="AA26" s="733" t="s">
        <v>403</v>
      </c>
      <c r="AB26" s="734"/>
      <c r="AC26" s="734"/>
      <c r="AD26" s="734"/>
      <c r="AE26" s="734"/>
      <c r="AF26" s="814" t="s">
        <v>404</v>
      </c>
      <c r="AG26" s="815"/>
      <c r="AH26" s="815"/>
      <c r="AI26" s="815"/>
      <c r="AJ26" s="816"/>
      <c r="AK26" s="734" t="s">
        <v>405</v>
      </c>
      <c r="AL26" s="734"/>
      <c r="AM26" s="734"/>
      <c r="AN26" s="734"/>
      <c r="AO26" s="735"/>
      <c r="AP26" s="733" t="s">
        <v>406</v>
      </c>
      <c r="AQ26" s="734"/>
      <c r="AR26" s="734"/>
      <c r="AS26" s="734"/>
      <c r="AT26" s="735"/>
      <c r="AU26" s="733" t="s">
        <v>407</v>
      </c>
      <c r="AV26" s="734"/>
      <c r="AW26" s="734"/>
      <c r="AX26" s="734"/>
      <c r="AY26" s="735"/>
      <c r="AZ26" s="733" t="s">
        <v>408</v>
      </c>
      <c r="BA26" s="734"/>
      <c r="BB26" s="734"/>
      <c r="BC26" s="734"/>
      <c r="BD26" s="735"/>
      <c r="BE26" s="733" t="s">
        <v>382</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409</v>
      </c>
      <c r="C28" s="750"/>
      <c r="D28" s="750"/>
      <c r="E28" s="750"/>
      <c r="F28" s="750"/>
      <c r="G28" s="750"/>
      <c r="H28" s="750"/>
      <c r="I28" s="750"/>
      <c r="J28" s="750"/>
      <c r="K28" s="750"/>
      <c r="L28" s="750"/>
      <c r="M28" s="750"/>
      <c r="N28" s="750"/>
      <c r="O28" s="750"/>
      <c r="P28" s="751"/>
      <c r="Q28" s="822">
        <v>1860</v>
      </c>
      <c r="R28" s="823"/>
      <c r="S28" s="823"/>
      <c r="T28" s="823"/>
      <c r="U28" s="823"/>
      <c r="V28" s="823">
        <v>1845</v>
      </c>
      <c r="W28" s="823"/>
      <c r="X28" s="823"/>
      <c r="Y28" s="823"/>
      <c r="Z28" s="823"/>
      <c r="AA28" s="823">
        <v>15</v>
      </c>
      <c r="AB28" s="823"/>
      <c r="AC28" s="823"/>
      <c r="AD28" s="823"/>
      <c r="AE28" s="824"/>
      <c r="AF28" s="825">
        <v>15</v>
      </c>
      <c r="AG28" s="823"/>
      <c r="AH28" s="823"/>
      <c r="AI28" s="823"/>
      <c r="AJ28" s="826"/>
      <c r="AK28" s="827">
        <v>153</v>
      </c>
      <c r="AL28" s="828"/>
      <c r="AM28" s="828"/>
      <c r="AN28" s="828"/>
      <c r="AO28" s="828"/>
      <c r="AP28" s="828" t="s">
        <v>592</v>
      </c>
      <c r="AQ28" s="828"/>
      <c r="AR28" s="828"/>
      <c r="AS28" s="828"/>
      <c r="AT28" s="828"/>
      <c r="AU28" s="828" t="s">
        <v>592</v>
      </c>
      <c r="AV28" s="828"/>
      <c r="AW28" s="828"/>
      <c r="AX28" s="828"/>
      <c r="AY28" s="828"/>
      <c r="AZ28" s="829" t="s">
        <v>592</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410</v>
      </c>
      <c r="C29" s="781"/>
      <c r="D29" s="781"/>
      <c r="E29" s="781"/>
      <c r="F29" s="781"/>
      <c r="G29" s="781"/>
      <c r="H29" s="781"/>
      <c r="I29" s="781"/>
      <c r="J29" s="781"/>
      <c r="K29" s="781"/>
      <c r="L29" s="781"/>
      <c r="M29" s="781"/>
      <c r="N29" s="781"/>
      <c r="O29" s="781"/>
      <c r="P29" s="782"/>
      <c r="Q29" s="783">
        <v>1804</v>
      </c>
      <c r="R29" s="784"/>
      <c r="S29" s="784"/>
      <c r="T29" s="784"/>
      <c r="U29" s="784"/>
      <c r="V29" s="784">
        <v>1742</v>
      </c>
      <c r="W29" s="784"/>
      <c r="X29" s="784"/>
      <c r="Y29" s="784"/>
      <c r="Z29" s="784"/>
      <c r="AA29" s="784">
        <v>62</v>
      </c>
      <c r="AB29" s="784"/>
      <c r="AC29" s="784"/>
      <c r="AD29" s="784"/>
      <c r="AE29" s="785"/>
      <c r="AF29" s="786">
        <v>62</v>
      </c>
      <c r="AG29" s="787"/>
      <c r="AH29" s="787"/>
      <c r="AI29" s="787"/>
      <c r="AJ29" s="788"/>
      <c r="AK29" s="834">
        <v>282</v>
      </c>
      <c r="AL29" s="830"/>
      <c r="AM29" s="830"/>
      <c r="AN29" s="830"/>
      <c r="AO29" s="830"/>
      <c r="AP29" s="830" t="s">
        <v>592</v>
      </c>
      <c r="AQ29" s="830"/>
      <c r="AR29" s="830"/>
      <c r="AS29" s="830"/>
      <c r="AT29" s="830"/>
      <c r="AU29" s="830" t="s">
        <v>592</v>
      </c>
      <c r="AV29" s="830"/>
      <c r="AW29" s="830"/>
      <c r="AX29" s="830"/>
      <c r="AY29" s="830"/>
      <c r="AZ29" s="831" t="s">
        <v>592</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411</v>
      </c>
      <c r="C30" s="781"/>
      <c r="D30" s="781"/>
      <c r="E30" s="781"/>
      <c r="F30" s="781"/>
      <c r="G30" s="781"/>
      <c r="H30" s="781"/>
      <c r="I30" s="781"/>
      <c r="J30" s="781"/>
      <c r="K30" s="781"/>
      <c r="L30" s="781"/>
      <c r="M30" s="781"/>
      <c r="N30" s="781"/>
      <c r="O30" s="781"/>
      <c r="P30" s="782"/>
      <c r="Q30" s="783">
        <v>227</v>
      </c>
      <c r="R30" s="784"/>
      <c r="S30" s="784"/>
      <c r="T30" s="784"/>
      <c r="U30" s="784"/>
      <c r="V30" s="784">
        <v>226</v>
      </c>
      <c r="W30" s="784"/>
      <c r="X30" s="784"/>
      <c r="Y30" s="784"/>
      <c r="Z30" s="784"/>
      <c r="AA30" s="784">
        <v>1</v>
      </c>
      <c r="AB30" s="784"/>
      <c r="AC30" s="784"/>
      <c r="AD30" s="784"/>
      <c r="AE30" s="785"/>
      <c r="AF30" s="786">
        <v>1</v>
      </c>
      <c r="AG30" s="787"/>
      <c r="AH30" s="787"/>
      <c r="AI30" s="787"/>
      <c r="AJ30" s="788"/>
      <c r="AK30" s="834">
        <v>60</v>
      </c>
      <c r="AL30" s="830"/>
      <c r="AM30" s="830"/>
      <c r="AN30" s="830"/>
      <c r="AO30" s="830"/>
      <c r="AP30" s="830" t="s">
        <v>592</v>
      </c>
      <c r="AQ30" s="830"/>
      <c r="AR30" s="830"/>
      <c r="AS30" s="830"/>
      <c r="AT30" s="830"/>
      <c r="AU30" s="830" t="s">
        <v>592</v>
      </c>
      <c r="AV30" s="830"/>
      <c r="AW30" s="830"/>
      <c r="AX30" s="830"/>
      <c r="AY30" s="830"/>
      <c r="AZ30" s="831" t="s">
        <v>592</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412</v>
      </c>
      <c r="C31" s="781"/>
      <c r="D31" s="781"/>
      <c r="E31" s="781"/>
      <c r="F31" s="781"/>
      <c r="G31" s="781"/>
      <c r="H31" s="781"/>
      <c r="I31" s="781"/>
      <c r="J31" s="781"/>
      <c r="K31" s="781"/>
      <c r="L31" s="781"/>
      <c r="M31" s="781"/>
      <c r="N31" s="781"/>
      <c r="O31" s="781"/>
      <c r="P31" s="782"/>
      <c r="Q31" s="783">
        <v>574</v>
      </c>
      <c r="R31" s="784"/>
      <c r="S31" s="784"/>
      <c r="T31" s="784"/>
      <c r="U31" s="784"/>
      <c r="V31" s="784">
        <v>567</v>
      </c>
      <c r="W31" s="784"/>
      <c r="X31" s="784"/>
      <c r="Y31" s="784"/>
      <c r="Z31" s="784"/>
      <c r="AA31" s="784">
        <v>7</v>
      </c>
      <c r="AB31" s="784"/>
      <c r="AC31" s="784"/>
      <c r="AD31" s="784"/>
      <c r="AE31" s="785"/>
      <c r="AF31" s="786">
        <v>187</v>
      </c>
      <c r="AG31" s="787"/>
      <c r="AH31" s="787"/>
      <c r="AI31" s="787"/>
      <c r="AJ31" s="788"/>
      <c r="AK31" s="834" t="s">
        <v>592</v>
      </c>
      <c r="AL31" s="830"/>
      <c r="AM31" s="830"/>
      <c r="AN31" s="830"/>
      <c r="AO31" s="830"/>
      <c r="AP31" s="830">
        <v>738</v>
      </c>
      <c r="AQ31" s="830"/>
      <c r="AR31" s="830"/>
      <c r="AS31" s="830"/>
      <c r="AT31" s="830"/>
      <c r="AU31" s="830" t="s">
        <v>592</v>
      </c>
      <c r="AV31" s="830"/>
      <c r="AW31" s="830"/>
      <c r="AX31" s="830"/>
      <c r="AY31" s="830"/>
      <c r="AZ31" s="831" t="s">
        <v>592</v>
      </c>
      <c r="BA31" s="831"/>
      <c r="BB31" s="831"/>
      <c r="BC31" s="831"/>
      <c r="BD31" s="831"/>
      <c r="BE31" s="832" t="s">
        <v>413</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414</v>
      </c>
      <c r="C32" s="781"/>
      <c r="D32" s="781"/>
      <c r="E32" s="781"/>
      <c r="F32" s="781"/>
      <c r="G32" s="781"/>
      <c r="H32" s="781"/>
      <c r="I32" s="781"/>
      <c r="J32" s="781"/>
      <c r="K32" s="781"/>
      <c r="L32" s="781"/>
      <c r="M32" s="781"/>
      <c r="N32" s="781"/>
      <c r="O32" s="781"/>
      <c r="P32" s="782"/>
      <c r="Q32" s="783">
        <v>10</v>
      </c>
      <c r="R32" s="784"/>
      <c r="S32" s="784"/>
      <c r="T32" s="784"/>
      <c r="U32" s="784"/>
      <c r="V32" s="784">
        <v>6</v>
      </c>
      <c r="W32" s="784"/>
      <c r="X32" s="784"/>
      <c r="Y32" s="784"/>
      <c r="Z32" s="784"/>
      <c r="AA32" s="784">
        <v>4</v>
      </c>
      <c r="AB32" s="784"/>
      <c r="AC32" s="784"/>
      <c r="AD32" s="784"/>
      <c r="AE32" s="785"/>
      <c r="AF32" s="786">
        <v>4</v>
      </c>
      <c r="AG32" s="787"/>
      <c r="AH32" s="787"/>
      <c r="AI32" s="787"/>
      <c r="AJ32" s="788"/>
      <c r="AK32" s="834">
        <v>1</v>
      </c>
      <c r="AL32" s="830"/>
      <c r="AM32" s="830"/>
      <c r="AN32" s="830"/>
      <c r="AO32" s="830"/>
      <c r="AP32" s="830">
        <v>41</v>
      </c>
      <c r="AQ32" s="830"/>
      <c r="AR32" s="830"/>
      <c r="AS32" s="830"/>
      <c r="AT32" s="830"/>
      <c r="AU32" s="830">
        <v>21</v>
      </c>
      <c r="AV32" s="830"/>
      <c r="AW32" s="830"/>
      <c r="AX32" s="830"/>
      <c r="AY32" s="830"/>
      <c r="AZ32" s="831" t="s">
        <v>592</v>
      </c>
      <c r="BA32" s="831"/>
      <c r="BB32" s="831"/>
      <c r="BC32" s="831"/>
      <c r="BD32" s="831"/>
      <c r="BE32" s="832" t="s">
        <v>415</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t="s">
        <v>416</v>
      </c>
      <c r="C33" s="781"/>
      <c r="D33" s="781"/>
      <c r="E33" s="781"/>
      <c r="F33" s="781"/>
      <c r="G33" s="781"/>
      <c r="H33" s="781"/>
      <c r="I33" s="781"/>
      <c r="J33" s="781"/>
      <c r="K33" s="781"/>
      <c r="L33" s="781"/>
      <c r="M33" s="781"/>
      <c r="N33" s="781"/>
      <c r="O33" s="781"/>
      <c r="P33" s="782"/>
      <c r="Q33" s="783">
        <v>547</v>
      </c>
      <c r="R33" s="784"/>
      <c r="S33" s="784"/>
      <c r="T33" s="784"/>
      <c r="U33" s="784"/>
      <c r="V33" s="784">
        <v>534</v>
      </c>
      <c r="W33" s="784"/>
      <c r="X33" s="784"/>
      <c r="Y33" s="784"/>
      <c r="Z33" s="784"/>
      <c r="AA33" s="784">
        <v>13</v>
      </c>
      <c r="AB33" s="784"/>
      <c r="AC33" s="784"/>
      <c r="AD33" s="784"/>
      <c r="AE33" s="785"/>
      <c r="AF33" s="786">
        <v>10</v>
      </c>
      <c r="AG33" s="787"/>
      <c r="AH33" s="787"/>
      <c r="AI33" s="787"/>
      <c r="AJ33" s="788"/>
      <c r="AK33" s="834">
        <v>257</v>
      </c>
      <c r="AL33" s="830"/>
      <c r="AM33" s="830"/>
      <c r="AN33" s="830"/>
      <c r="AO33" s="830"/>
      <c r="AP33" s="830">
        <v>2613</v>
      </c>
      <c r="AQ33" s="830"/>
      <c r="AR33" s="830"/>
      <c r="AS33" s="830"/>
      <c r="AT33" s="830"/>
      <c r="AU33" s="830">
        <v>2414</v>
      </c>
      <c r="AV33" s="830"/>
      <c r="AW33" s="830"/>
      <c r="AX33" s="830"/>
      <c r="AY33" s="830"/>
      <c r="AZ33" s="831" t="s">
        <v>592</v>
      </c>
      <c r="BA33" s="831"/>
      <c r="BB33" s="831"/>
      <c r="BC33" s="831"/>
      <c r="BD33" s="831"/>
      <c r="BE33" s="832" t="s">
        <v>417</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418</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396</v>
      </c>
      <c r="B63" s="789" t="s">
        <v>419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279</v>
      </c>
      <c r="AG63" s="844"/>
      <c r="AH63" s="844"/>
      <c r="AI63" s="844"/>
      <c r="AJ63" s="845"/>
      <c r="AK63" s="846"/>
      <c r="AL63" s="841"/>
      <c r="AM63" s="841"/>
      <c r="AN63" s="841"/>
      <c r="AO63" s="841"/>
      <c r="AP63" s="844">
        <v>3392</v>
      </c>
      <c r="AQ63" s="844"/>
      <c r="AR63" s="844"/>
      <c r="AS63" s="844"/>
      <c r="AT63" s="844"/>
      <c r="AU63" s="844">
        <v>2435</v>
      </c>
      <c r="AV63" s="844"/>
      <c r="AW63" s="844"/>
      <c r="AX63" s="844"/>
      <c r="AY63" s="844"/>
      <c r="AZ63" s="848"/>
      <c r="BA63" s="848"/>
      <c r="BB63" s="848"/>
      <c r="BC63" s="848"/>
      <c r="BD63" s="848"/>
      <c r="BE63" s="849"/>
      <c r="BF63" s="849"/>
      <c r="BG63" s="849"/>
      <c r="BH63" s="849"/>
      <c r="BI63" s="850"/>
      <c r="BJ63" s="851" t="s">
        <v>130</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420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421</v>
      </c>
      <c r="B66" s="728"/>
      <c r="C66" s="728"/>
      <c r="D66" s="728"/>
      <c r="E66" s="728"/>
      <c r="F66" s="728"/>
      <c r="G66" s="728"/>
      <c r="H66" s="728"/>
      <c r="I66" s="728"/>
      <c r="J66" s="728"/>
      <c r="K66" s="728"/>
      <c r="L66" s="728"/>
      <c r="M66" s="728"/>
      <c r="N66" s="728"/>
      <c r="O66" s="728"/>
      <c r="P66" s="729"/>
      <c r="Q66" s="733" t="s">
        <v>422</v>
      </c>
      <c r="R66" s="734"/>
      <c r="S66" s="734"/>
      <c r="T66" s="734"/>
      <c r="U66" s="735"/>
      <c r="V66" s="733" t="s">
        <v>423</v>
      </c>
      <c r="W66" s="734"/>
      <c r="X66" s="734"/>
      <c r="Y66" s="734"/>
      <c r="Z66" s="735"/>
      <c r="AA66" s="733" t="s">
        <v>424</v>
      </c>
      <c r="AB66" s="734"/>
      <c r="AC66" s="734"/>
      <c r="AD66" s="734"/>
      <c r="AE66" s="735"/>
      <c r="AF66" s="854" t="s">
        <v>404</v>
      </c>
      <c r="AG66" s="815"/>
      <c r="AH66" s="815"/>
      <c r="AI66" s="815"/>
      <c r="AJ66" s="855"/>
      <c r="AK66" s="733" t="s">
        <v>425</v>
      </c>
      <c r="AL66" s="728"/>
      <c r="AM66" s="728"/>
      <c r="AN66" s="728"/>
      <c r="AO66" s="729"/>
      <c r="AP66" s="733" t="s">
        <v>406</v>
      </c>
      <c r="AQ66" s="734"/>
      <c r="AR66" s="734"/>
      <c r="AS66" s="734"/>
      <c r="AT66" s="735"/>
      <c r="AU66" s="733" t="s">
        <v>426</v>
      </c>
      <c r="AV66" s="734"/>
      <c r="AW66" s="734"/>
      <c r="AX66" s="734"/>
      <c r="AY66" s="735"/>
      <c r="AZ66" s="733" t="s">
        <v>382</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15">
      <c r="A68" s="236">
        <v>1</v>
      </c>
      <c r="B68" s="869" t="s">
        <v>584</v>
      </c>
      <c r="C68" s="870"/>
      <c r="D68" s="870"/>
      <c r="E68" s="870"/>
      <c r="F68" s="870"/>
      <c r="G68" s="870"/>
      <c r="H68" s="870"/>
      <c r="I68" s="870"/>
      <c r="J68" s="870"/>
      <c r="K68" s="870"/>
      <c r="L68" s="870"/>
      <c r="M68" s="870"/>
      <c r="N68" s="870"/>
      <c r="O68" s="870"/>
      <c r="P68" s="871"/>
      <c r="Q68" s="872">
        <v>16052</v>
      </c>
      <c r="R68" s="866"/>
      <c r="S68" s="866"/>
      <c r="T68" s="866"/>
      <c r="U68" s="866"/>
      <c r="V68" s="866">
        <v>16031</v>
      </c>
      <c r="W68" s="866"/>
      <c r="X68" s="866"/>
      <c r="Y68" s="866"/>
      <c r="Z68" s="866"/>
      <c r="AA68" s="866">
        <v>21</v>
      </c>
      <c r="AB68" s="866"/>
      <c r="AC68" s="866"/>
      <c r="AD68" s="866"/>
      <c r="AE68" s="866"/>
      <c r="AF68" s="866">
        <v>14</v>
      </c>
      <c r="AG68" s="866"/>
      <c r="AH68" s="866"/>
      <c r="AI68" s="866"/>
      <c r="AJ68" s="866"/>
      <c r="AK68" s="866">
        <v>113</v>
      </c>
      <c r="AL68" s="866"/>
      <c r="AM68" s="866"/>
      <c r="AN68" s="866"/>
      <c r="AO68" s="866"/>
      <c r="AP68" s="866" t="s">
        <v>592</v>
      </c>
      <c r="AQ68" s="866"/>
      <c r="AR68" s="866"/>
      <c r="AS68" s="866"/>
      <c r="AT68" s="866"/>
      <c r="AU68" s="866" t="s">
        <v>592</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15">
      <c r="A69" s="238">
        <v>2</v>
      </c>
      <c r="B69" s="873" t="s">
        <v>585</v>
      </c>
      <c r="C69" s="874"/>
      <c r="D69" s="874"/>
      <c r="E69" s="874"/>
      <c r="F69" s="874"/>
      <c r="G69" s="874"/>
      <c r="H69" s="874"/>
      <c r="I69" s="874"/>
      <c r="J69" s="874"/>
      <c r="K69" s="874"/>
      <c r="L69" s="874"/>
      <c r="M69" s="874"/>
      <c r="N69" s="874"/>
      <c r="O69" s="874"/>
      <c r="P69" s="875"/>
      <c r="Q69" s="876">
        <v>88</v>
      </c>
      <c r="R69" s="830"/>
      <c r="S69" s="830"/>
      <c r="T69" s="830"/>
      <c r="U69" s="830"/>
      <c r="V69" s="830">
        <v>87</v>
      </c>
      <c r="W69" s="830"/>
      <c r="X69" s="830"/>
      <c r="Y69" s="830"/>
      <c r="Z69" s="830"/>
      <c r="AA69" s="830">
        <v>1</v>
      </c>
      <c r="AB69" s="830"/>
      <c r="AC69" s="830"/>
      <c r="AD69" s="830"/>
      <c r="AE69" s="830"/>
      <c r="AF69" s="830">
        <v>1</v>
      </c>
      <c r="AG69" s="830"/>
      <c r="AH69" s="830"/>
      <c r="AI69" s="830"/>
      <c r="AJ69" s="830"/>
      <c r="AK69" s="830">
        <v>8</v>
      </c>
      <c r="AL69" s="830"/>
      <c r="AM69" s="830"/>
      <c r="AN69" s="830"/>
      <c r="AO69" s="830"/>
      <c r="AP69" s="830" t="s">
        <v>592</v>
      </c>
      <c r="AQ69" s="830"/>
      <c r="AR69" s="830"/>
      <c r="AS69" s="830"/>
      <c r="AT69" s="830"/>
      <c r="AU69" s="830" t="s">
        <v>592</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15">
      <c r="A70" s="238">
        <v>3</v>
      </c>
      <c r="B70" s="873" t="s">
        <v>586</v>
      </c>
      <c r="C70" s="874"/>
      <c r="D70" s="874"/>
      <c r="E70" s="874"/>
      <c r="F70" s="874"/>
      <c r="G70" s="874"/>
      <c r="H70" s="874"/>
      <c r="I70" s="874"/>
      <c r="J70" s="874"/>
      <c r="K70" s="874"/>
      <c r="L70" s="874"/>
      <c r="M70" s="874"/>
      <c r="N70" s="874"/>
      <c r="O70" s="874"/>
      <c r="P70" s="875"/>
      <c r="Q70" s="876">
        <v>468</v>
      </c>
      <c r="R70" s="830"/>
      <c r="S70" s="830"/>
      <c r="T70" s="830"/>
      <c r="U70" s="830"/>
      <c r="V70" s="830">
        <v>242</v>
      </c>
      <c r="W70" s="830"/>
      <c r="X70" s="830"/>
      <c r="Y70" s="830"/>
      <c r="Z70" s="830"/>
      <c r="AA70" s="830">
        <v>226</v>
      </c>
      <c r="AB70" s="830"/>
      <c r="AC70" s="830"/>
      <c r="AD70" s="830"/>
      <c r="AE70" s="830"/>
      <c r="AF70" s="830">
        <v>226</v>
      </c>
      <c r="AG70" s="830"/>
      <c r="AH70" s="830"/>
      <c r="AI70" s="830"/>
      <c r="AJ70" s="830"/>
      <c r="AK70" s="830" t="s">
        <v>592</v>
      </c>
      <c r="AL70" s="830"/>
      <c r="AM70" s="830"/>
      <c r="AN70" s="830"/>
      <c r="AO70" s="830"/>
      <c r="AP70" s="830" t="s">
        <v>592</v>
      </c>
      <c r="AQ70" s="830"/>
      <c r="AR70" s="830"/>
      <c r="AS70" s="830"/>
      <c r="AT70" s="830"/>
      <c r="AU70" s="830" t="s">
        <v>592</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15">
      <c r="A71" s="238">
        <v>4</v>
      </c>
      <c r="B71" s="873" t="s">
        <v>587</v>
      </c>
      <c r="C71" s="874"/>
      <c r="D71" s="874"/>
      <c r="E71" s="874"/>
      <c r="F71" s="874"/>
      <c r="G71" s="874"/>
      <c r="H71" s="874"/>
      <c r="I71" s="874"/>
      <c r="J71" s="874"/>
      <c r="K71" s="874"/>
      <c r="L71" s="874"/>
      <c r="M71" s="874"/>
      <c r="N71" s="874"/>
      <c r="O71" s="874"/>
      <c r="P71" s="875"/>
      <c r="Q71" s="876">
        <v>1041</v>
      </c>
      <c r="R71" s="830"/>
      <c r="S71" s="830"/>
      <c r="T71" s="830"/>
      <c r="U71" s="830"/>
      <c r="V71" s="830">
        <v>1037</v>
      </c>
      <c r="W71" s="830"/>
      <c r="X71" s="830"/>
      <c r="Y71" s="830"/>
      <c r="Z71" s="830"/>
      <c r="AA71" s="830">
        <v>4</v>
      </c>
      <c r="AB71" s="830"/>
      <c r="AC71" s="830"/>
      <c r="AD71" s="830"/>
      <c r="AE71" s="830"/>
      <c r="AF71" s="830">
        <v>4</v>
      </c>
      <c r="AG71" s="830"/>
      <c r="AH71" s="830"/>
      <c r="AI71" s="830"/>
      <c r="AJ71" s="830"/>
      <c r="AK71" s="830" t="s">
        <v>592</v>
      </c>
      <c r="AL71" s="830"/>
      <c r="AM71" s="830"/>
      <c r="AN71" s="830"/>
      <c r="AO71" s="830"/>
      <c r="AP71" s="830" t="s">
        <v>592</v>
      </c>
      <c r="AQ71" s="830"/>
      <c r="AR71" s="830"/>
      <c r="AS71" s="830"/>
      <c r="AT71" s="830"/>
      <c r="AU71" s="830" t="s">
        <v>592</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15">
      <c r="A72" s="238">
        <v>5</v>
      </c>
      <c r="B72" s="873" t="s">
        <v>588</v>
      </c>
      <c r="C72" s="874"/>
      <c r="D72" s="874"/>
      <c r="E72" s="874"/>
      <c r="F72" s="874"/>
      <c r="G72" s="874"/>
      <c r="H72" s="874"/>
      <c r="I72" s="874"/>
      <c r="J72" s="874"/>
      <c r="K72" s="874"/>
      <c r="L72" s="874"/>
      <c r="M72" s="874"/>
      <c r="N72" s="874"/>
      <c r="O72" s="874"/>
      <c r="P72" s="875"/>
      <c r="Q72" s="876">
        <v>368351</v>
      </c>
      <c r="R72" s="830"/>
      <c r="S72" s="830"/>
      <c r="T72" s="830"/>
      <c r="U72" s="830"/>
      <c r="V72" s="830">
        <v>355170</v>
      </c>
      <c r="W72" s="830"/>
      <c r="X72" s="830"/>
      <c r="Y72" s="830"/>
      <c r="Z72" s="830"/>
      <c r="AA72" s="830">
        <v>13181</v>
      </c>
      <c r="AB72" s="830"/>
      <c r="AC72" s="830"/>
      <c r="AD72" s="830"/>
      <c r="AE72" s="830"/>
      <c r="AF72" s="830">
        <v>13181</v>
      </c>
      <c r="AG72" s="830"/>
      <c r="AH72" s="830"/>
      <c r="AI72" s="830"/>
      <c r="AJ72" s="830"/>
      <c r="AK72" s="830">
        <v>2368</v>
      </c>
      <c r="AL72" s="830"/>
      <c r="AM72" s="830"/>
      <c r="AN72" s="830"/>
      <c r="AO72" s="830"/>
      <c r="AP72" s="830" t="s">
        <v>592</v>
      </c>
      <c r="AQ72" s="830"/>
      <c r="AR72" s="830"/>
      <c r="AS72" s="830"/>
      <c r="AT72" s="830"/>
      <c r="AU72" s="830" t="s">
        <v>595</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15">
      <c r="A73" s="238">
        <v>6</v>
      </c>
      <c r="B73" s="873" t="s">
        <v>589</v>
      </c>
      <c r="C73" s="874"/>
      <c r="D73" s="874"/>
      <c r="E73" s="874"/>
      <c r="F73" s="874"/>
      <c r="G73" s="874"/>
      <c r="H73" s="874"/>
      <c r="I73" s="874"/>
      <c r="J73" s="874"/>
      <c r="K73" s="874"/>
      <c r="L73" s="874"/>
      <c r="M73" s="874"/>
      <c r="N73" s="874"/>
      <c r="O73" s="874"/>
      <c r="P73" s="875"/>
      <c r="Q73" s="876">
        <v>704</v>
      </c>
      <c r="R73" s="830"/>
      <c r="S73" s="830"/>
      <c r="T73" s="830"/>
      <c r="U73" s="830"/>
      <c r="V73" s="830">
        <v>589</v>
      </c>
      <c r="W73" s="830"/>
      <c r="X73" s="830"/>
      <c r="Y73" s="830"/>
      <c r="Z73" s="830"/>
      <c r="AA73" s="830">
        <v>115</v>
      </c>
      <c r="AB73" s="830"/>
      <c r="AC73" s="830"/>
      <c r="AD73" s="830"/>
      <c r="AE73" s="830"/>
      <c r="AF73" s="830">
        <v>81</v>
      </c>
      <c r="AG73" s="830"/>
      <c r="AH73" s="830"/>
      <c r="AI73" s="830"/>
      <c r="AJ73" s="830"/>
      <c r="AK73" s="830" t="s">
        <v>592</v>
      </c>
      <c r="AL73" s="830"/>
      <c r="AM73" s="830"/>
      <c r="AN73" s="830"/>
      <c r="AO73" s="830"/>
      <c r="AP73" s="830" t="s">
        <v>592</v>
      </c>
      <c r="AQ73" s="830"/>
      <c r="AR73" s="830"/>
      <c r="AS73" s="830"/>
      <c r="AT73" s="830"/>
      <c r="AU73" s="830" t="s">
        <v>592</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15">
      <c r="A74" s="238">
        <v>7</v>
      </c>
      <c r="B74" s="873" t="s">
        <v>594</v>
      </c>
      <c r="C74" s="874"/>
      <c r="D74" s="874"/>
      <c r="E74" s="874"/>
      <c r="F74" s="874"/>
      <c r="G74" s="874"/>
      <c r="H74" s="874"/>
      <c r="I74" s="874"/>
      <c r="J74" s="874"/>
      <c r="K74" s="874"/>
      <c r="L74" s="874"/>
      <c r="M74" s="874"/>
      <c r="N74" s="874"/>
      <c r="O74" s="874"/>
      <c r="P74" s="875"/>
      <c r="Q74" s="876">
        <v>243</v>
      </c>
      <c r="R74" s="830"/>
      <c r="S74" s="830"/>
      <c r="T74" s="830"/>
      <c r="U74" s="830"/>
      <c r="V74" s="830">
        <v>180</v>
      </c>
      <c r="W74" s="830"/>
      <c r="X74" s="830"/>
      <c r="Y74" s="830"/>
      <c r="Z74" s="830"/>
      <c r="AA74" s="830">
        <v>63</v>
      </c>
      <c r="AB74" s="830"/>
      <c r="AC74" s="830"/>
      <c r="AD74" s="830"/>
      <c r="AE74" s="830"/>
      <c r="AF74" s="830">
        <v>17</v>
      </c>
      <c r="AG74" s="830"/>
      <c r="AH74" s="830"/>
      <c r="AI74" s="830"/>
      <c r="AJ74" s="830"/>
      <c r="AK74" s="830" t="s">
        <v>592</v>
      </c>
      <c r="AL74" s="830"/>
      <c r="AM74" s="830"/>
      <c r="AN74" s="830"/>
      <c r="AO74" s="830"/>
      <c r="AP74" s="830">
        <v>18</v>
      </c>
      <c r="AQ74" s="830"/>
      <c r="AR74" s="830"/>
      <c r="AS74" s="830"/>
      <c r="AT74" s="830"/>
      <c r="AU74" s="830">
        <v>9</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15">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15">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15">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15">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15">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15">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15">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15">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15">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15">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15">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15">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
      <c r="A88" s="240" t="s">
        <v>396</v>
      </c>
      <c r="B88" s="789" t="s">
        <v>427</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13524</v>
      </c>
      <c r="AG88" s="844"/>
      <c r="AH88" s="844"/>
      <c r="AI88" s="844"/>
      <c r="AJ88" s="844"/>
      <c r="AK88" s="841"/>
      <c r="AL88" s="841"/>
      <c r="AM88" s="841"/>
      <c r="AN88" s="841"/>
      <c r="AO88" s="841"/>
      <c r="AP88" s="844">
        <v>18</v>
      </c>
      <c r="AQ88" s="844"/>
      <c r="AR88" s="844"/>
      <c r="AS88" s="844"/>
      <c r="AT88" s="844"/>
      <c r="AU88" s="844"/>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396</v>
      </c>
      <c r="BR102" s="789" t="s">
        <v>428</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48</v>
      </c>
      <c r="CS102" s="852"/>
      <c r="CT102" s="852"/>
      <c r="CU102" s="852"/>
      <c r="CV102" s="891"/>
      <c r="CW102" s="890">
        <v>40</v>
      </c>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429</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430</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433</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434</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435</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436</v>
      </c>
      <c r="AB109" s="893"/>
      <c r="AC109" s="893"/>
      <c r="AD109" s="893"/>
      <c r="AE109" s="894"/>
      <c r="AF109" s="892" t="s">
        <v>437</v>
      </c>
      <c r="AG109" s="893"/>
      <c r="AH109" s="893"/>
      <c r="AI109" s="893"/>
      <c r="AJ109" s="894"/>
      <c r="AK109" s="892" t="s">
        <v>312</v>
      </c>
      <c r="AL109" s="893"/>
      <c r="AM109" s="893"/>
      <c r="AN109" s="893"/>
      <c r="AO109" s="894"/>
      <c r="AP109" s="892" t="s">
        <v>438</v>
      </c>
      <c r="AQ109" s="893"/>
      <c r="AR109" s="893"/>
      <c r="AS109" s="893"/>
      <c r="AT109" s="895"/>
      <c r="AU109" s="912" t="s">
        <v>435</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436</v>
      </c>
      <c r="BR109" s="893"/>
      <c r="BS109" s="893"/>
      <c r="BT109" s="893"/>
      <c r="BU109" s="894"/>
      <c r="BV109" s="892" t="s">
        <v>437</v>
      </c>
      <c r="BW109" s="893"/>
      <c r="BX109" s="893"/>
      <c r="BY109" s="893"/>
      <c r="BZ109" s="894"/>
      <c r="CA109" s="892" t="s">
        <v>312</v>
      </c>
      <c r="CB109" s="893"/>
      <c r="CC109" s="893"/>
      <c r="CD109" s="893"/>
      <c r="CE109" s="894"/>
      <c r="CF109" s="913" t="s">
        <v>438</v>
      </c>
      <c r="CG109" s="913"/>
      <c r="CH109" s="913"/>
      <c r="CI109" s="913"/>
      <c r="CJ109" s="913"/>
      <c r="CK109" s="892" t="s">
        <v>439</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436</v>
      </c>
      <c r="DH109" s="893"/>
      <c r="DI109" s="893"/>
      <c r="DJ109" s="893"/>
      <c r="DK109" s="894"/>
      <c r="DL109" s="892" t="s">
        <v>437</v>
      </c>
      <c r="DM109" s="893"/>
      <c r="DN109" s="893"/>
      <c r="DO109" s="893"/>
      <c r="DP109" s="894"/>
      <c r="DQ109" s="892" t="s">
        <v>312</v>
      </c>
      <c r="DR109" s="893"/>
      <c r="DS109" s="893"/>
      <c r="DT109" s="893"/>
      <c r="DU109" s="894"/>
      <c r="DV109" s="892" t="s">
        <v>438</v>
      </c>
      <c r="DW109" s="893"/>
      <c r="DX109" s="893"/>
      <c r="DY109" s="893"/>
      <c r="DZ109" s="895"/>
    </row>
    <row r="110" spans="1:131" s="230" customFormat="1" ht="26.25" customHeight="1" x14ac:dyDescent="0.15">
      <c r="A110" s="896" t="s">
        <v>440</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796431</v>
      </c>
      <c r="AB110" s="900"/>
      <c r="AC110" s="900"/>
      <c r="AD110" s="900"/>
      <c r="AE110" s="901"/>
      <c r="AF110" s="902">
        <v>777715</v>
      </c>
      <c r="AG110" s="900"/>
      <c r="AH110" s="900"/>
      <c r="AI110" s="900"/>
      <c r="AJ110" s="901"/>
      <c r="AK110" s="902">
        <v>825337</v>
      </c>
      <c r="AL110" s="900"/>
      <c r="AM110" s="900"/>
      <c r="AN110" s="900"/>
      <c r="AO110" s="901"/>
      <c r="AP110" s="903">
        <v>21.9</v>
      </c>
      <c r="AQ110" s="904"/>
      <c r="AR110" s="904"/>
      <c r="AS110" s="904"/>
      <c r="AT110" s="905"/>
      <c r="AU110" s="906" t="s">
        <v>75</v>
      </c>
      <c r="AV110" s="907"/>
      <c r="AW110" s="907"/>
      <c r="AX110" s="907"/>
      <c r="AY110" s="907"/>
      <c r="AZ110" s="929" t="s">
        <v>441</v>
      </c>
      <c r="BA110" s="897"/>
      <c r="BB110" s="897"/>
      <c r="BC110" s="897"/>
      <c r="BD110" s="897"/>
      <c r="BE110" s="897"/>
      <c r="BF110" s="897"/>
      <c r="BG110" s="897"/>
      <c r="BH110" s="897"/>
      <c r="BI110" s="897"/>
      <c r="BJ110" s="897"/>
      <c r="BK110" s="897"/>
      <c r="BL110" s="897"/>
      <c r="BM110" s="897"/>
      <c r="BN110" s="897"/>
      <c r="BO110" s="897"/>
      <c r="BP110" s="898"/>
      <c r="BQ110" s="930">
        <v>9818275</v>
      </c>
      <c r="BR110" s="931"/>
      <c r="BS110" s="931"/>
      <c r="BT110" s="931"/>
      <c r="BU110" s="931"/>
      <c r="BV110" s="931">
        <v>9675511</v>
      </c>
      <c r="BW110" s="931"/>
      <c r="BX110" s="931"/>
      <c r="BY110" s="931"/>
      <c r="BZ110" s="931"/>
      <c r="CA110" s="931">
        <v>9572275</v>
      </c>
      <c r="CB110" s="931"/>
      <c r="CC110" s="931"/>
      <c r="CD110" s="931"/>
      <c r="CE110" s="931"/>
      <c r="CF110" s="944">
        <v>253.9</v>
      </c>
      <c r="CG110" s="945"/>
      <c r="CH110" s="945"/>
      <c r="CI110" s="945"/>
      <c r="CJ110" s="945"/>
      <c r="CK110" s="946" t="s">
        <v>442</v>
      </c>
      <c r="CL110" s="947"/>
      <c r="CM110" s="929" t="s">
        <v>443</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444</v>
      </c>
      <c r="DH110" s="931"/>
      <c r="DI110" s="931"/>
      <c r="DJ110" s="931"/>
      <c r="DK110" s="931"/>
      <c r="DL110" s="931" t="s">
        <v>130</v>
      </c>
      <c r="DM110" s="931"/>
      <c r="DN110" s="931"/>
      <c r="DO110" s="931"/>
      <c r="DP110" s="931"/>
      <c r="DQ110" s="931" t="s">
        <v>130</v>
      </c>
      <c r="DR110" s="931"/>
      <c r="DS110" s="931"/>
      <c r="DT110" s="931"/>
      <c r="DU110" s="931"/>
      <c r="DV110" s="932" t="s">
        <v>130</v>
      </c>
      <c r="DW110" s="932"/>
      <c r="DX110" s="932"/>
      <c r="DY110" s="932"/>
      <c r="DZ110" s="933"/>
    </row>
    <row r="111" spans="1:131" s="230" customFormat="1" ht="26.25" customHeight="1" x14ac:dyDescent="0.15">
      <c r="A111" s="934" t="s">
        <v>445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398</v>
      </c>
      <c r="AB111" s="938"/>
      <c r="AC111" s="938"/>
      <c r="AD111" s="938"/>
      <c r="AE111" s="939"/>
      <c r="AF111" s="940" t="s">
        <v>130</v>
      </c>
      <c r="AG111" s="938"/>
      <c r="AH111" s="938"/>
      <c r="AI111" s="938"/>
      <c r="AJ111" s="939"/>
      <c r="AK111" s="940" t="s">
        <v>398</v>
      </c>
      <c r="AL111" s="938"/>
      <c r="AM111" s="938"/>
      <c r="AN111" s="938"/>
      <c r="AO111" s="939"/>
      <c r="AP111" s="941" t="s">
        <v>130</v>
      </c>
      <c r="AQ111" s="942"/>
      <c r="AR111" s="942"/>
      <c r="AS111" s="942"/>
      <c r="AT111" s="943"/>
      <c r="AU111" s="908"/>
      <c r="AV111" s="909"/>
      <c r="AW111" s="909"/>
      <c r="AX111" s="909"/>
      <c r="AY111" s="909"/>
      <c r="AZ111" s="922" t="s">
        <v>446</v>
      </c>
      <c r="BA111" s="923"/>
      <c r="BB111" s="923"/>
      <c r="BC111" s="923"/>
      <c r="BD111" s="923"/>
      <c r="BE111" s="923"/>
      <c r="BF111" s="923"/>
      <c r="BG111" s="923"/>
      <c r="BH111" s="923"/>
      <c r="BI111" s="923"/>
      <c r="BJ111" s="923"/>
      <c r="BK111" s="923"/>
      <c r="BL111" s="923"/>
      <c r="BM111" s="923"/>
      <c r="BN111" s="923"/>
      <c r="BO111" s="923"/>
      <c r="BP111" s="924"/>
      <c r="BQ111" s="925">
        <v>22332</v>
      </c>
      <c r="BR111" s="926"/>
      <c r="BS111" s="926"/>
      <c r="BT111" s="926"/>
      <c r="BU111" s="926"/>
      <c r="BV111" s="926">
        <v>37096</v>
      </c>
      <c r="BW111" s="926"/>
      <c r="BX111" s="926"/>
      <c r="BY111" s="926"/>
      <c r="BZ111" s="926"/>
      <c r="CA111" s="926">
        <v>13237</v>
      </c>
      <c r="CB111" s="926"/>
      <c r="CC111" s="926"/>
      <c r="CD111" s="926"/>
      <c r="CE111" s="926"/>
      <c r="CF111" s="920">
        <v>0.4</v>
      </c>
      <c r="CG111" s="921"/>
      <c r="CH111" s="921"/>
      <c r="CI111" s="921"/>
      <c r="CJ111" s="921"/>
      <c r="CK111" s="948"/>
      <c r="CL111" s="949"/>
      <c r="CM111" s="922" t="s">
        <v>447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398</v>
      </c>
      <c r="DH111" s="926"/>
      <c r="DI111" s="926"/>
      <c r="DJ111" s="926"/>
      <c r="DK111" s="926"/>
      <c r="DL111" s="926" t="s">
        <v>130</v>
      </c>
      <c r="DM111" s="926"/>
      <c r="DN111" s="926"/>
      <c r="DO111" s="926"/>
      <c r="DP111" s="926"/>
      <c r="DQ111" s="926" t="s">
        <v>444</v>
      </c>
      <c r="DR111" s="926"/>
      <c r="DS111" s="926"/>
      <c r="DT111" s="926"/>
      <c r="DU111" s="926"/>
      <c r="DV111" s="927" t="s">
        <v>130</v>
      </c>
      <c r="DW111" s="927"/>
      <c r="DX111" s="927"/>
      <c r="DY111" s="927"/>
      <c r="DZ111" s="928"/>
    </row>
    <row r="112" spans="1:131" s="230" customFormat="1" ht="26.25" customHeight="1" x14ac:dyDescent="0.15">
      <c r="A112" s="952" t="s">
        <v>448</v>
      </c>
      <c r="B112" s="953"/>
      <c r="C112" s="923" t="s">
        <v>449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444</v>
      </c>
      <c r="AB112" s="959"/>
      <c r="AC112" s="959"/>
      <c r="AD112" s="959"/>
      <c r="AE112" s="960"/>
      <c r="AF112" s="961" t="s">
        <v>450</v>
      </c>
      <c r="AG112" s="959"/>
      <c r="AH112" s="959"/>
      <c r="AI112" s="959"/>
      <c r="AJ112" s="960"/>
      <c r="AK112" s="961" t="s">
        <v>444</v>
      </c>
      <c r="AL112" s="959"/>
      <c r="AM112" s="959"/>
      <c r="AN112" s="959"/>
      <c r="AO112" s="960"/>
      <c r="AP112" s="962" t="s">
        <v>398</v>
      </c>
      <c r="AQ112" s="963"/>
      <c r="AR112" s="963"/>
      <c r="AS112" s="963"/>
      <c r="AT112" s="964"/>
      <c r="AU112" s="908"/>
      <c r="AV112" s="909"/>
      <c r="AW112" s="909"/>
      <c r="AX112" s="909"/>
      <c r="AY112" s="909"/>
      <c r="AZ112" s="922" t="s">
        <v>451</v>
      </c>
      <c r="BA112" s="923"/>
      <c r="BB112" s="923"/>
      <c r="BC112" s="923"/>
      <c r="BD112" s="923"/>
      <c r="BE112" s="923"/>
      <c r="BF112" s="923"/>
      <c r="BG112" s="923"/>
      <c r="BH112" s="923"/>
      <c r="BI112" s="923"/>
      <c r="BJ112" s="923"/>
      <c r="BK112" s="923"/>
      <c r="BL112" s="923"/>
      <c r="BM112" s="923"/>
      <c r="BN112" s="923"/>
      <c r="BO112" s="923"/>
      <c r="BP112" s="924"/>
      <c r="BQ112" s="925">
        <v>2539078</v>
      </c>
      <c r="BR112" s="926"/>
      <c r="BS112" s="926"/>
      <c r="BT112" s="926"/>
      <c r="BU112" s="926"/>
      <c r="BV112" s="926">
        <v>2451804</v>
      </c>
      <c r="BW112" s="926"/>
      <c r="BX112" s="926"/>
      <c r="BY112" s="926"/>
      <c r="BZ112" s="926"/>
      <c r="CA112" s="926">
        <v>2434915</v>
      </c>
      <c r="CB112" s="926"/>
      <c r="CC112" s="926"/>
      <c r="CD112" s="926"/>
      <c r="CE112" s="926"/>
      <c r="CF112" s="920">
        <v>64.599999999999994</v>
      </c>
      <c r="CG112" s="921"/>
      <c r="CH112" s="921"/>
      <c r="CI112" s="921"/>
      <c r="CJ112" s="921"/>
      <c r="CK112" s="948"/>
      <c r="CL112" s="949"/>
      <c r="CM112" s="922" t="s">
        <v>452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444</v>
      </c>
      <c r="DH112" s="926"/>
      <c r="DI112" s="926"/>
      <c r="DJ112" s="926"/>
      <c r="DK112" s="926"/>
      <c r="DL112" s="926" t="s">
        <v>130</v>
      </c>
      <c r="DM112" s="926"/>
      <c r="DN112" s="926"/>
      <c r="DO112" s="926"/>
      <c r="DP112" s="926"/>
      <c r="DQ112" s="926" t="s">
        <v>398</v>
      </c>
      <c r="DR112" s="926"/>
      <c r="DS112" s="926"/>
      <c r="DT112" s="926"/>
      <c r="DU112" s="926"/>
      <c r="DV112" s="927" t="s">
        <v>398</v>
      </c>
      <c r="DW112" s="927"/>
      <c r="DX112" s="927"/>
      <c r="DY112" s="927"/>
      <c r="DZ112" s="928"/>
    </row>
    <row r="113" spans="1:130" s="230" customFormat="1" ht="26.25" customHeight="1" x14ac:dyDescent="0.15">
      <c r="A113" s="954"/>
      <c r="B113" s="955"/>
      <c r="C113" s="923" t="s">
        <v>453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238470</v>
      </c>
      <c r="AB113" s="938"/>
      <c r="AC113" s="938"/>
      <c r="AD113" s="938"/>
      <c r="AE113" s="939"/>
      <c r="AF113" s="940">
        <v>243873</v>
      </c>
      <c r="AG113" s="938"/>
      <c r="AH113" s="938"/>
      <c r="AI113" s="938"/>
      <c r="AJ113" s="939"/>
      <c r="AK113" s="940">
        <v>254076</v>
      </c>
      <c r="AL113" s="938"/>
      <c r="AM113" s="938"/>
      <c r="AN113" s="938"/>
      <c r="AO113" s="939"/>
      <c r="AP113" s="941">
        <v>6.7</v>
      </c>
      <c r="AQ113" s="942"/>
      <c r="AR113" s="942"/>
      <c r="AS113" s="942"/>
      <c r="AT113" s="943"/>
      <c r="AU113" s="908"/>
      <c r="AV113" s="909"/>
      <c r="AW113" s="909"/>
      <c r="AX113" s="909"/>
      <c r="AY113" s="909"/>
      <c r="AZ113" s="922" t="s">
        <v>454</v>
      </c>
      <c r="BA113" s="923"/>
      <c r="BB113" s="923"/>
      <c r="BC113" s="923"/>
      <c r="BD113" s="923"/>
      <c r="BE113" s="923"/>
      <c r="BF113" s="923"/>
      <c r="BG113" s="923"/>
      <c r="BH113" s="923"/>
      <c r="BI113" s="923"/>
      <c r="BJ113" s="923"/>
      <c r="BK113" s="923"/>
      <c r="BL113" s="923"/>
      <c r="BM113" s="923"/>
      <c r="BN113" s="923"/>
      <c r="BO113" s="923"/>
      <c r="BP113" s="924"/>
      <c r="BQ113" s="925" t="s">
        <v>398</v>
      </c>
      <c r="BR113" s="926"/>
      <c r="BS113" s="926"/>
      <c r="BT113" s="926"/>
      <c r="BU113" s="926"/>
      <c r="BV113" s="926">
        <v>6550</v>
      </c>
      <c r="BW113" s="926"/>
      <c r="BX113" s="926"/>
      <c r="BY113" s="926"/>
      <c r="BZ113" s="926"/>
      <c r="CA113" s="926">
        <v>9100</v>
      </c>
      <c r="CB113" s="926"/>
      <c r="CC113" s="926"/>
      <c r="CD113" s="926"/>
      <c r="CE113" s="926"/>
      <c r="CF113" s="920">
        <v>0.2</v>
      </c>
      <c r="CG113" s="921"/>
      <c r="CH113" s="921"/>
      <c r="CI113" s="921"/>
      <c r="CJ113" s="921"/>
      <c r="CK113" s="948"/>
      <c r="CL113" s="949"/>
      <c r="CM113" s="922" t="s">
        <v>455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444</v>
      </c>
      <c r="DH113" s="959"/>
      <c r="DI113" s="959"/>
      <c r="DJ113" s="959"/>
      <c r="DK113" s="960"/>
      <c r="DL113" s="961" t="s">
        <v>398</v>
      </c>
      <c r="DM113" s="959"/>
      <c r="DN113" s="959"/>
      <c r="DO113" s="959"/>
      <c r="DP113" s="960"/>
      <c r="DQ113" s="961" t="s">
        <v>398</v>
      </c>
      <c r="DR113" s="959"/>
      <c r="DS113" s="959"/>
      <c r="DT113" s="959"/>
      <c r="DU113" s="960"/>
      <c r="DV113" s="962" t="s">
        <v>398</v>
      </c>
      <c r="DW113" s="963"/>
      <c r="DX113" s="963"/>
      <c r="DY113" s="963"/>
      <c r="DZ113" s="964"/>
    </row>
    <row r="114" spans="1:130" s="230" customFormat="1" ht="26.25" customHeight="1" x14ac:dyDescent="0.15">
      <c r="A114" s="954"/>
      <c r="B114" s="955"/>
      <c r="C114" s="923" t="s">
        <v>456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3395</v>
      </c>
      <c r="AB114" s="959"/>
      <c r="AC114" s="959"/>
      <c r="AD114" s="959"/>
      <c r="AE114" s="960"/>
      <c r="AF114" s="961">
        <v>2</v>
      </c>
      <c r="AG114" s="959"/>
      <c r="AH114" s="959"/>
      <c r="AI114" s="959"/>
      <c r="AJ114" s="960"/>
      <c r="AK114" s="961">
        <v>19</v>
      </c>
      <c r="AL114" s="959"/>
      <c r="AM114" s="959"/>
      <c r="AN114" s="959"/>
      <c r="AO114" s="960"/>
      <c r="AP114" s="962">
        <v>0</v>
      </c>
      <c r="AQ114" s="963"/>
      <c r="AR114" s="963"/>
      <c r="AS114" s="963"/>
      <c r="AT114" s="964"/>
      <c r="AU114" s="908"/>
      <c r="AV114" s="909"/>
      <c r="AW114" s="909"/>
      <c r="AX114" s="909"/>
      <c r="AY114" s="909"/>
      <c r="AZ114" s="922" t="s">
        <v>457</v>
      </c>
      <c r="BA114" s="923"/>
      <c r="BB114" s="923"/>
      <c r="BC114" s="923"/>
      <c r="BD114" s="923"/>
      <c r="BE114" s="923"/>
      <c r="BF114" s="923"/>
      <c r="BG114" s="923"/>
      <c r="BH114" s="923"/>
      <c r="BI114" s="923"/>
      <c r="BJ114" s="923"/>
      <c r="BK114" s="923"/>
      <c r="BL114" s="923"/>
      <c r="BM114" s="923"/>
      <c r="BN114" s="923"/>
      <c r="BO114" s="923"/>
      <c r="BP114" s="924"/>
      <c r="BQ114" s="925">
        <v>1782868</v>
      </c>
      <c r="BR114" s="926"/>
      <c r="BS114" s="926"/>
      <c r="BT114" s="926"/>
      <c r="BU114" s="926"/>
      <c r="BV114" s="926">
        <v>1772096</v>
      </c>
      <c r="BW114" s="926"/>
      <c r="BX114" s="926"/>
      <c r="BY114" s="926"/>
      <c r="BZ114" s="926"/>
      <c r="CA114" s="926">
        <v>1777196</v>
      </c>
      <c r="CB114" s="926"/>
      <c r="CC114" s="926"/>
      <c r="CD114" s="926"/>
      <c r="CE114" s="926"/>
      <c r="CF114" s="920">
        <v>47.1</v>
      </c>
      <c r="CG114" s="921"/>
      <c r="CH114" s="921"/>
      <c r="CI114" s="921"/>
      <c r="CJ114" s="921"/>
      <c r="CK114" s="948"/>
      <c r="CL114" s="949"/>
      <c r="CM114" s="922" t="s">
        <v>458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398</v>
      </c>
      <c r="DH114" s="959"/>
      <c r="DI114" s="959"/>
      <c r="DJ114" s="959"/>
      <c r="DK114" s="960"/>
      <c r="DL114" s="961" t="s">
        <v>444</v>
      </c>
      <c r="DM114" s="959"/>
      <c r="DN114" s="959"/>
      <c r="DO114" s="959"/>
      <c r="DP114" s="960"/>
      <c r="DQ114" s="961" t="s">
        <v>398</v>
      </c>
      <c r="DR114" s="959"/>
      <c r="DS114" s="959"/>
      <c r="DT114" s="959"/>
      <c r="DU114" s="960"/>
      <c r="DV114" s="962" t="s">
        <v>130</v>
      </c>
      <c r="DW114" s="963"/>
      <c r="DX114" s="963"/>
      <c r="DY114" s="963"/>
      <c r="DZ114" s="964"/>
    </row>
    <row r="115" spans="1:130" s="230" customFormat="1" ht="26.25" customHeight="1" x14ac:dyDescent="0.15">
      <c r="A115" s="954"/>
      <c r="B115" s="955"/>
      <c r="C115" s="923" t="s">
        <v>459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444</v>
      </c>
      <c r="AB115" s="938"/>
      <c r="AC115" s="938"/>
      <c r="AD115" s="938"/>
      <c r="AE115" s="939"/>
      <c r="AF115" s="940" t="s">
        <v>444</v>
      </c>
      <c r="AG115" s="938"/>
      <c r="AH115" s="938"/>
      <c r="AI115" s="938"/>
      <c r="AJ115" s="939"/>
      <c r="AK115" s="940" t="s">
        <v>444</v>
      </c>
      <c r="AL115" s="938"/>
      <c r="AM115" s="938"/>
      <c r="AN115" s="938"/>
      <c r="AO115" s="939"/>
      <c r="AP115" s="941" t="s">
        <v>444</v>
      </c>
      <c r="AQ115" s="942"/>
      <c r="AR115" s="942"/>
      <c r="AS115" s="942"/>
      <c r="AT115" s="943"/>
      <c r="AU115" s="908"/>
      <c r="AV115" s="909"/>
      <c r="AW115" s="909"/>
      <c r="AX115" s="909"/>
      <c r="AY115" s="909"/>
      <c r="AZ115" s="922" t="s">
        <v>460</v>
      </c>
      <c r="BA115" s="923"/>
      <c r="BB115" s="923"/>
      <c r="BC115" s="923"/>
      <c r="BD115" s="923"/>
      <c r="BE115" s="923"/>
      <c r="BF115" s="923"/>
      <c r="BG115" s="923"/>
      <c r="BH115" s="923"/>
      <c r="BI115" s="923"/>
      <c r="BJ115" s="923"/>
      <c r="BK115" s="923"/>
      <c r="BL115" s="923"/>
      <c r="BM115" s="923"/>
      <c r="BN115" s="923"/>
      <c r="BO115" s="923"/>
      <c r="BP115" s="924"/>
      <c r="BQ115" s="925">
        <v>686</v>
      </c>
      <c r="BR115" s="926"/>
      <c r="BS115" s="926"/>
      <c r="BT115" s="926"/>
      <c r="BU115" s="926"/>
      <c r="BV115" s="926" t="s">
        <v>444</v>
      </c>
      <c r="BW115" s="926"/>
      <c r="BX115" s="926"/>
      <c r="BY115" s="926"/>
      <c r="BZ115" s="926"/>
      <c r="CA115" s="926">
        <v>1034</v>
      </c>
      <c r="CB115" s="926"/>
      <c r="CC115" s="926"/>
      <c r="CD115" s="926"/>
      <c r="CE115" s="926"/>
      <c r="CF115" s="920">
        <v>0</v>
      </c>
      <c r="CG115" s="921"/>
      <c r="CH115" s="921"/>
      <c r="CI115" s="921"/>
      <c r="CJ115" s="921"/>
      <c r="CK115" s="948"/>
      <c r="CL115" s="949"/>
      <c r="CM115" s="922" t="s">
        <v>461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22332</v>
      </c>
      <c r="DH115" s="959"/>
      <c r="DI115" s="959"/>
      <c r="DJ115" s="959"/>
      <c r="DK115" s="960"/>
      <c r="DL115" s="961">
        <v>37096</v>
      </c>
      <c r="DM115" s="959"/>
      <c r="DN115" s="959"/>
      <c r="DO115" s="959"/>
      <c r="DP115" s="960"/>
      <c r="DQ115" s="961">
        <v>13237</v>
      </c>
      <c r="DR115" s="959"/>
      <c r="DS115" s="959"/>
      <c r="DT115" s="959"/>
      <c r="DU115" s="960"/>
      <c r="DV115" s="962">
        <v>0.4</v>
      </c>
      <c r="DW115" s="963"/>
      <c r="DX115" s="963"/>
      <c r="DY115" s="963"/>
      <c r="DZ115" s="964"/>
    </row>
    <row r="116" spans="1:130" s="230" customFormat="1" ht="26.25" customHeight="1" x14ac:dyDescent="0.15">
      <c r="A116" s="956"/>
      <c r="B116" s="957"/>
      <c r="C116" s="965" t="s">
        <v>462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398</v>
      </c>
      <c r="AB116" s="959"/>
      <c r="AC116" s="959"/>
      <c r="AD116" s="959"/>
      <c r="AE116" s="960"/>
      <c r="AF116" s="961" t="s">
        <v>444</v>
      </c>
      <c r="AG116" s="959"/>
      <c r="AH116" s="959"/>
      <c r="AI116" s="959"/>
      <c r="AJ116" s="960"/>
      <c r="AK116" s="961" t="s">
        <v>398</v>
      </c>
      <c r="AL116" s="959"/>
      <c r="AM116" s="959"/>
      <c r="AN116" s="959"/>
      <c r="AO116" s="960"/>
      <c r="AP116" s="962" t="s">
        <v>398</v>
      </c>
      <c r="AQ116" s="963"/>
      <c r="AR116" s="963"/>
      <c r="AS116" s="963"/>
      <c r="AT116" s="964"/>
      <c r="AU116" s="908"/>
      <c r="AV116" s="909"/>
      <c r="AW116" s="909"/>
      <c r="AX116" s="909"/>
      <c r="AY116" s="909"/>
      <c r="AZ116" s="967" t="s">
        <v>463</v>
      </c>
      <c r="BA116" s="968"/>
      <c r="BB116" s="968"/>
      <c r="BC116" s="968"/>
      <c r="BD116" s="968"/>
      <c r="BE116" s="968"/>
      <c r="BF116" s="968"/>
      <c r="BG116" s="968"/>
      <c r="BH116" s="968"/>
      <c r="BI116" s="968"/>
      <c r="BJ116" s="968"/>
      <c r="BK116" s="968"/>
      <c r="BL116" s="968"/>
      <c r="BM116" s="968"/>
      <c r="BN116" s="968"/>
      <c r="BO116" s="968"/>
      <c r="BP116" s="969"/>
      <c r="BQ116" s="925" t="s">
        <v>444</v>
      </c>
      <c r="BR116" s="926"/>
      <c r="BS116" s="926"/>
      <c r="BT116" s="926"/>
      <c r="BU116" s="926"/>
      <c r="BV116" s="926" t="s">
        <v>398</v>
      </c>
      <c r="BW116" s="926"/>
      <c r="BX116" s="926"/>
      <c r="BY116" s="926"/>
      <c r="BZ116" s="926"/>
      <c r="CA116" s="926" t="s">
        <v>444</v>
      </c>
      <c r="CB116" s="926"/>
      <c r="CC116" s="926"/>
      <c r="CD116" s="926"/>
      <c r="CE116" s="926"/>
      <c r="CF116" s="920" t="s">
        <v>398</v>
      </c>
      <c r="CG116" s="921"/>
      <c r="CH116" s="921"/>
      <c r="CI116" s="921"/>
      <c r="CJ116" s="921"/>
      <c r="CK116" s="948"/>
      <c r="CL116" s="949"/>
      <c r="CM116" s="922" t="s">
        <v>464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130</v>
      </c>
      <c r="DH116" s="959"/>
      <c r="DI116" s="959"/>
      <c r="DJ116" s="959"/>
      <c r="DK116" s="960"/>
      <c r="DL116" s="961" t="s">
        <v>444</v>
      </c>
      <c r="DM116" s="959"/>
      <c r="DN116" s="959"/>
      <c r="DO116" s="959"/>
      <c r="DP116" s="960"/>
      <c r="DQ116" s="961" t="s">
        <v>398</v>
      </c>
      <c r="DR116" s="959"/>
      <c r="DS116" s="959"/>
      <c r="DT116" s="959"/>
      <c r="DU116" s="960"/>
      <c r="DV116" s="962" t="s">
        <v>398</v>
      </c>
      <c r="DW116" s="963"/>
      <c r="DX116" s="963"/>
      <c r="DY116" s="963"/>
      <c r="DZ116" s="964"/>
    </row>
    <row r="117" spans="1:130" s="230" customFormat="1" ht="26.25" customHeight="1" x14ac:dyDescent="0.15">
      <c r="A117" s="912" t="s">
        <v>190</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465</v>
      </c>
      <c r="Z117" s="894"/>
      <c r="AA117" s="978">
        <v>1038296</v>
      </c>
      <c r="AB117" s="979"/>
      <c r="AC117" s="979"/>
      <c r="AD117" s="979"/>
      <c r="AE117" s="980"/>
      <c r="AF117" s="981">
        <v>1021590</v>
      </c>
      <c r="AG117" s="979"/>
      <c r="AH117" s="979"/>
      <c r="AI117" s="979"/>
      <c r="AJ117" s="980"/>
      <c r="AK117" s="981">
        <v>1079432</v>
      </c>
      <c r="AL117" s="979"/>
      <c r="AM117" s="979"/>
      <c r="AN117" s="979"/>
      <c r="AO117" s="980"/>
      <c r="AP117" s="982"/>
      <c r="AQ117" s="983"/>
      <c r="AR117" s="983"/>
      <c r="AS117" s="983"/>
      <c r="AT117" s="984"/>
      <c r="AU117" s="908"/>
      <c r="AV117" s="909"/>
      <c r="AW117" s="909"/>
      <c r="AX117" s="909"/>
      <c r="AY117" s="909"/>
      <c r="AZ117" s="974" t="s">
        <v>466</v>
      </c>
      <c r="BA117" s="975"/>
      <c r="BB117" s="975"/>
      <c r="BC117" s="975"/>
      <c r="BD117" s="975"/>
      <c r="BE117" s="975"/>
      <c r="BF117" s="975"/>
      <c r="BG117" s="975"/>
      <c r="BH117" s="975"/>
      <c r="BI117" s="975"/>
      <c r="BJ117" s="975"/>
      <c r="BK117" s="975"/>
      <c r="BL117" s="975"/>
      <c r="BM117" s="975"/>
      <c r="BN117" s="975"/>
      <c r="BO117" s="975"/>
      <c r="BP117" s="976"/>
      <c r="BQ117" s="925" t="s">
        <v>444</v>
      </c>
      <c r="BR117" s="926"/>
      <c r="BS117" s="926"/>
      <c r="BT117" s="926"/>
      <c r="BU117" s="926"/>
      <c r="BV117" s="926" t="s">
        <v>398</v>
      </c>
      <c r="BW117" s="926"/>
      <c r="BX117" s="926"/>
      <c r="BY117" s="926"/>
      <c r="BZ117" s="926"/>
      <c r="CA117" s="926" t="s">
        <v>444</v>
      </c>
      <c r="CB117" s="926"/>
      <c r="CC117" s="926"/>
      <c r="CD117" s="926"/>
      <c r="CE117" s="926"/>
      <c r="CF117" s="920" t="s">
        <v>444</v>
      </c>
      <c r="CG117" s="921"/>
      <c r="CH117" s="921"/>
      <c r="CI117" s="921"/>
      <c r="CJ117" s="921"/>
      <c r="CK117" s="948"/>
      <c r="CL117" s="949"/>
      <c r="CM117" s="922" t="s">
        <v>467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444</v>
      </c>
      <c r="DH117" s="959"/>
      <c r="DI117" s="959"/>
      <c r="DJ117" s="959"/>
      <c r="DK117" s="960"/>
      <c r="DL117" s="961" t="s">
        <v>444</v>
      </c>
      <c r="DM117" s="959"/>
      <c r="DN117" s="959"/>
      <c r="DO117" s="959"/>
      <c r="DP117" s="960"/>
      <c r="DQ117" s="961" t="s">
        <v>450</v>
      </c>
      <c r="DR117" s="959"/>
      <c r="DS117" s="959"/>
      <c r="DT117" s="959"/>
      <c r="DU117" s="960"/>
      <c r="DV117" s="962" t="s">
        <v>444</v>
      </c>
      <c r="DW117" s="963"/>
      <c r="DX117" s="963"/>
      <c r="DY117" s="963"/>
      <c r="DZ117" s="964"/>
    </row>
    <row r="118" spans="1:130" s="230" customFormat="1" ht="26.25" customHeight="1" x14ac:dyDescent="0.15">
      <c r="A118" s="912" t="s">
        <v>439</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436</v>
      </c>
      <c r="AB118" s="893"/>
      <c r="AC118" s="893"/>
      <c r="AD118" s="893"/>
      <c r="AE118" s="894"/>
      <c r="AF118" s="892" t="s">
        <v>437</v>
      </c>
      <c r="AG118" s="893"/>
      <c r="AH118" s="893"/>
      <c r="AI118" s="893"/>
      <c r="AJ118" s="894"/>
      <c r="AK118" s="892" t="s">
        <v>312</v>
      </c>
      <c r="AL118" s="893"/>
      <c r="AM118" s="893"/>
      <c r="AN118" s="893"/>
      <c r="AO118" s="894"/>
      <c r="AP118" s="970" t="s">
        <v>438</v>
      </c>
      <c r="AQ118" s="971"/>
      <c r="AR118" s="971"/>
      <c r="AS118" s="971"/>
      <c r="AT118" s="972"/>
      <c r="AU118" s="908"/>
      <c r="AV118" s="909"/>
      <c r="AW118" s="909"/>
      <c r="AX118" s="909"/>
      <c r="AY118" s="909"/>
      <c r="AZ118" s="973" t="s">
        <v>468</v>
      </c>
      <c r="BA118" s="965"/>
      <c r="BB118" s="965"/>
      <c r="BC118" s="965"/>
      <c r="BD118" s="965"/>
      <c r="BE118" s="965"/>
      <c r="BF118" s="965"/>
      <c r="BG118" s="965"/>
      <c r="BH118" s="965"/>
      <c r="BI118" s="965"/>
      <c r="BJ118" s="965"/>
      <c r="BK118" s="965"/>
      <c r="BL118" s="965"/>
      <c r="BM118" s="965"/>
      <c r="BN118" s="965"/>
      <c r="BO118" s="965"/>
      <c r="BP118" s="966"/>
      <c r="BQ118" s="999" t="s">
        <v>398</v>
      </c>
      <c r="BR118" s="1000"/>
      <c r="BS118" s="1000"/>
      <c r="BT118" s="1000"/>
      <c r="BU118" s="1000"/>
      <c r="BV118" s="1000" t="s">
        <v>444</v>
      </c>
      <c r="BW118" s="1000"/>
      <c r="BX118" s="1000"/>
      <c r="BY118" s="1000"/>
      <c r="BZ118" s="1000"/>
      <c r="CA118" s="1000" t="s">
        <v>444</v>
      </c>
      <c r="CB118" s="1000"/>
      <c r="CC118" s="1000"/>
      <c r="CD118" s="1000"/>
      <c r="CE118" s="1000"/>
      <c r="CF118" s="920" t="s">
        <v>444</v>
      </c>
      <c r="CG118" s="921"/>
      <c r="CH118" s="921"/>
      <c r="CI118" s="921"/>
      <c r="CJ118" s="921"/>
      <c r="CK118" s="948"/>
      <c r="CL118" s="949"/>
      <c r="CM118" s="922" t="s">
        <v>469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398</v>
      </c>
      <c r="DH118" s="959"/>
      <c r="DI118" s="959"/>
      <c r="DJ118" s="959"/>
      <c r="DK118" s="960"/>
      <c r="DL118" s="961" t="s">
        <v>444</v>
      </c>
      <c r="DM118" s="959"/>
      <c r="DN118" s="959"/>
      <c r="DO118" s="959"/>
      <c r="DP118" s="960"/>
      <c r="DQ118" s="961" t="s">
        <v>444</v>
      </c>
      <c r="DR118" s="959"/>
      <c r="DS118" s="959"/>
      <c r="DT118" s="959"/>
      <c r="DU118" s="960"/>
      <c r="DV118" s="962" t="s">
        <v>444</v>
      </c>
      <c r="DW118" s="963"/>
      <c r="DX118" s="963"/>
      <c r="DY118" s="963"/>
      <c r="DZ118" s="964"/>
    </row>
    <row r="119" spans="1:130" s="230" customFormat="1" ht="26.25" customHeight="1" x14ac:dyDescent="0.15">
      <c r="A119" s="1056" t="s">
        <v>442</v>
      </c>
      <c r="B119" s="947"/>
      <c r="C119" s="929" t="s">
        <v>443</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398</v>
      </c>
      <c r="AB119" s="900"/>
      <c r="AC119" s="900"/>
      <c r="AD119" s="900"/>
      <c r="AE119" s="901"/>
      <c r="AF119" s="902" t="s">
        <v>444</v>
      </c>
      <c r="AG119" s="900"/>
      <c r="AH119" s="900"/>
      <c r="AI119" s="900"/>
      <c r="AJ119" s="901"/>
      <c r="AK119" s="902" t="s">
        <v>444</v>
      </c>
      <c r="AL119" s="900"/>
      <c r="AM119" s="900"/>
      <c r="AN119" s="900"/>
      <c r="AO119" s="901"/>
      <c r="AP119" s="903" t="s">
        <v>444</v>
      </c>
      <c r="AQ119" s="904"/>
      <c r="AR119" s="904"/>
      <c r="AS119" s="904"/>
      <c r="AT119" s="905"/>
      <c r="AU119" s="910"/>
      <c r="AV119" s="911"/>
      <c r="AW119" s="911"/>
      <c r="AX119" s="911"/>
      <c r="AY119" s="911"/>
      <c r="AZ119" s="251" t="s">
        <v>190</v>
      </c>
      <c r="BA119" s="251"/>
      <c r="BB119" s="251"/>
      <c r="BC119" s="251"/>
      <c r="BD119" s="251"/>
      <c r="BE119" s="251"/>
      <c r="BF119" s="251"/>
      <c r="BG119" s="251"/>
      <c r="BH119" s="251"/>
      <c r="BI119" s="251"/>
      <c r="BJ119" s="251"/>
      <c r="BK119" s="251"/>
      <c r="BL119" s="251"/>
      <c r="BM119" s="251"/>
      <c r="BN119" s="251"/>
      <c r="BO119" s="977" t="s">
        <v>470</v>
      </c>
      <c r="BP119" s="1005"/>
      <c r="BQ119" s="999">
        <v>14163239</v>
      </c>
      <c r="BR119" s="1000"/>
      <c r="BS119" s="1000"/>
      <c r="BT119" s="1000"/>
      <c r="BU119" s="1000"/>
      <c r="BV119" s="1000">
        <v>13943057</v>
      </c>
      <c r="BW119" s="1000"/>
      <c r="BX119" s="1000"/>
      <c r="BY119" s="1000"/>
      <c r="BZ119" s="1000"/>
      <c r="CA119" s="1000">
        <v>13807757</v>
      </c>
      <c r="CB119" s="1000"/>
      <c r="CC119" s="1000"/>
      <c r="CD119" s="1000"/>
      <c r="CE119" s="1000"/>
      <c r="CF119" s="1001"/>
      <c r="CG119" s="1002"/>
      <c r="CH119" s="1002"/>
      <c r="CI119" s="1002"/>
      <c r="CJ119" s="1003"/>
      <c r="CK119" s="950"/>
      <c r="CL119" s="951"/>
      <c r="CM119" s="973" t="s">
        <v>471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398</v>
      </c>
      <c r="DH119" s="986"/>
      <c r="DI119" s="986"/>
      <c r="DJ119" s="986"/>
      <c r="DK119" s="987"/>
      <c r="DL119" s="985" t="s">
        <v>444</v>
      </c>
      <c r="DM119" s="986"/>
      <c r="DN119" s="986"/>
      <c r="DO119" s="986"/>
      <c r="DP119" s="987"/>
      <c r="DQ119" s="985" t="s">
        <v>444</v>
      </c>
      <c r="DR119" s="986"/>
      <c r="DS119" s="986"/>
      <c r="DT119" s="986"/>
      <c r="DU119" s="987"/>
      <c r="DV119" s="988" t="s">
        <v>398</v>
      </c>
      <c r="DW119" s="989"/>
      <c r="DX119" s="989"/>
      <c r="DY119" s="989"/>
      <c r="DZ119" s="990"/>
    </row>
    <row r="120" spans="1:130" s="230" customFormat="1" ht="26.25" customHeight="1" x14ac:dyDescent="0.15">
      <c r="A120" s="1057"/>
      <c r="B120" s="949"/>
      <c r="C120" s="922" t="s">
        <v>447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444</v>
      </c>
      <c r="AB120" s="959"/>
      <c r="AC120" s="959"/>
      <c r="AD120" s="959"/>
      <c r="AE120" s="960"/>
      <c r="AF120" s="961" t="s">
        <v>444</v>
      </c>
      <c r="AG120" s="959"/>
      <c r="AH120" s="959"/>
      <c r="AI120" s="959"/>
      <c r="AJ120" s="960"/>
      <c r="AK120" s="961" t="s">
        <v>444</v>
      </c>
      <c r="AL120" s="959"/>
      <c r="AM120" s="959"/>
      <c r="AN120" s="959"/>
      <c r="AO120" s="960"/>
      <c r="AP120" s="962" t="s">
        <v>444</v>
      </c>
      <c r="AQ120" s="963"/>
      <c r="AR120" s="963"/>
      <c r="AS120" s="963"/>
      <c r="AT120" s="964"/>
      <c r="AU120" s="991" t="s">
        <v>472</v>
      </c>
      <c r="AV120" s="992"/>
      <c r="AW120" s="992"/>
      <c r="AX120" s="992"/>
      <c r="AY120" s="993"/>
      <c r="AZ120" s="929" t="s">
        <v>473</v>
      </c>
      <c r="BA120" s="897"/>
      <c r="BB120" s="897"/>
      <c r="BC120" s="897"/>
      <c r="BD120" s="897"/>
      <c r="BE120" s="897"/>
      <c r="BF120" s="897"/>
      <c r="BG120" s="897"/>
      <c r="BH120" s="897"/>
      <c r="BI120" s="897"/>
      <c r="BJ120" s="897"/>
      <c r="BK120" s="897"/>
      <c r="BL120" s="897"/>
      <c r="BM120" s="897"/>
      <c r="BN120" s="897"/>
      <c r="BO120" s="897"/>
      <c r="BP120" s="898"/>
      <c r="BQ120" s="930">
        <v>1305181</v>
      </c>
      <c r="BR120" s="931"/>
      <c r="BS120" s="931"/>
      <c r="BT120" s="931"/>
      <c r="BU120" s="931"/>
      <c r="BV120" s="931">
        <v>1598559</v>
      </c>
      <c r="BW120" s="931"/>
      <c r="BX120" s="931"/>
      <c r="BY120" s="931"/>
      <c r="BZ120" s="931"/>
      <c r="CA120" s="931">
        <v>1892355</v>
      </c>
      <c r="CB120" s="931"/>
      <c r="CC120" s="931"/>
      <c r="CD120" s="931"/>
      <c r="CE120" s="931"/>
      <c r="CF120" s="944">
        <v>50.2</v>
      </c>
      <c r="CG120" s="945"/>
      <c r="CH120" s="945"/>
      <c r="CI120" s="945"/>
      <c r="CJ120" s="945"/>
      <c r="CK120" s="1006" t="s">
        <v>474</v>
      </c>
      <c r="CL120" s="1007"/>
      <c r="CM120" s="1007"/>
      <c r="CN120" s="1007"/>
      <c r="CO120" s="1008"/>
      <c r="CP120" s="1014" t="s">
        <v>475</v>
      </c>
      <c r="CQ120" s="1015"/>
      <c r="CR120" s="1015"/>
      <c r="CS120" s="1015"/>
      <c r="CT120" s="1015"/>
      <c r="CU120" s="1015"/>
      <c r="CV120" s="1015"/>
      <c r="CW120" s="1015"/>
      <c r="CX120" s="1015"/>
      <c r="CY120" s="1015"/>
      <c r="CZ120" s="1015"/>
      <c r="DA120" s="1015"/>
      <c r="DB120" s="1015"/>
      <c r="DC120" s="1015"/>
      <c r="DD120" s="1015"/>
      <c r="DE120" s="1015"/>
      <c r="DF120" s="1016"/>
      <c r="DG120" s="930">
        <v>2516678</v>
      </c>
      <c r="DH120" s="931"/>
      <c r="DI120" s="931"/>
      <c r="DJ120" s="931"/>
      <c r="DK120" s="931"/>
      <c r="DL120" s="931">
        <v>2430279</v>
      </c>
      <c r="DM120" s="931"/>
      <c r="DN120" s="931"/>
      <c r="DO120" s="931"/>
      <c r="DP120" s="931"/>
      <c r="DQ120" s="931">
        <v>2414266</v>
      </c>
      <c r="DR120" s="931"/>
      <c r="DS120" s="931"/>
      <c r="DT120" s="931"/>
      <c r="DU120" s="931"/>
      <c r="DV120" s="932">
        <v>64</v>
      </c>
      <c r="DW120" s="932"/>
      <c r="DX120" s="932"/>
      <c r="DY120" s="932"/>
      <c r="DZ120" s="933"/>
    </row>
    <row r="121" spans="1:130" s="230" customFormat="1" ht="26.25" customHeight="1" x14ac:dyDescent="0.15">
      <c r="A121" s="1057"/>
      <c r="B121" s="949"/>
      <c r="C121" s="974" t="s">
        <v>476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444</v>
      </c>
      <c r="AB121" s="959"/>
      <c r="AC121" s="959"/>
      <c r="AD121" s="959"/>
      <c r="AE121" s="960"/>
      <c r="AF121" s="961" t="s">
        <v>444</v>
      </c>
      <c r="AG121" s="959"/>
      <c r="AH121" s="959"/>
      <c r="AI121" s="959"/>
      <c r="AJ121" s="960"/>
      <c r="AK121" s="961" t="s">
        <v>444</v>
      </c>
      <c r="AL121" s="959"/>
      <c r="AM121" s="959"/>
      <c r="AN121" s="959"/>
      <c r="AO121" s="960"/>
      <c r="AP121" s="962" t="s">
        <v>444</v>
      </c>
      <c r="AQ121" s="963"/>
      <c r="AR121" s="963"/>
      <c r="AS121" s="963"/>
      <c r="AT121" s="964"/>
      <c r="AU121" s="994"/>
      <c r="AV121" s="995"/>
      <c r="AW121" s="995"/>
      <c r="AX121" s="995"/>
      <c r="AY121" s="996"/>
      <c r="AZ121" s="922" t="s">
        <v>477</v>
      </c>
      <c r="BA121" s="923"/>
      <c r="BB121" s="923"/>
      <c r="BC121" s="923"/>
      <c r="BD121" s="923"/>
      <c r="BE121" s="923"/>
      <c r="BF121" s="923"/>
      <c r="BG121" s="923"/>
      <c r="BH121" s="923"/>
      <c r="BI121" s="923"/>
      <c r="BJ121" s="923"/>
      <c r="BK121" s="923"/>
      <c r="BL121" s="923"/>
      <c r="BM121" s="923"/>
      <c r="BN121" s="923"/>
      <c r="BO121" s="923"/>
      <c r="BP121" s="924"/>
      <c r="BQ121" s="925">
        <v>2024682</v>
      </c>
      <c r="BR121" s="926"/>
      <c r="BS121" s="926"/>
      <c r="BT121" s="926"/>
      <c r="BU121" s="926"/>
      <c r="BV121" s="926">
        <v>1959172</v>
      </c>
      <c r="BW121" s="926"/>
      <c r="BX121" s="926"/>
      <c r="BY121" s="926"/>
      <c r="BZ121" s="926"/>
      <c r="CA121" s="926">
        <v>1884492</v>
      </c>
      <c r="CB121" s="926"/>
      <c r="CC121" s="926"/>
      <c r="CD121" s="926"/>
      <c r="CE121" s="926"/>
      <c r="CF121" s="920">
        <v>50</v>
      </c>
      <c r="CG121" s="921"/>
      <c r="CH121" s="921"/>
      <c r="CI121" s="921"/>
      <c r="CJ121" s="921"/>
      <c r="CK121" s="1009"/>
      <c r="CL121" s="1010"/>
      <c r="CM121" s="1010"/>
      <c r="CN121" s="1010"/>
      <c r="CO121" s="1011"/>
      <c r="CP121" s="1019" t="s">
        <v>478</v>
      </c>
      <c r="CQ121" s="1020"/>
      <c r="CR121" s="1020"/>
      <c r="CS121" s="1020"/>
      <c r="CT121" s="1020"/>
      <c r="CU121" s="1020"/>
      <c r="CV121" s="1020"/>
      <c r="CW121" s="1020"/>
      <c r="CX121" s="1020"/>
      <c r="CY121" s="1020"/>
      <c r="CZ121" s="1020"/>
      <c r="DA121" s="1020"/>
      <c r="DB121" s="1020"/>
      <c r="DC121" s="1020"/>
      <c r="DD121" s="1020"/>
      <c r="DE121" s="1020"/>
      <c r="DF121" s="1021"/>
      <c r="DG121" s="925">
        <v>22400</v>
      </c>
      <c r="DH121" s="926"/>
      <c r="DI121" s="926"/>
      <c r="DJ121" s="926"/>
      <c r="DK121" s="926"/>
      <c r="DL121" s="926">
        <v>21525</v>
      </c>
      <c r="DM121" s="926"/>
      <c r="DN121" s="926"/>
      <c r="DO121" s="926"/>
      <c r="DP121" s="926"/>
      <c r="DQ121" s="926">
        <v>20649</v>
      </c>
      <c r="DR121" s="926"/>
      <c r="DS121" s="926"/>
      <c r="DT121" s="926"/>
      <c r="DU121" s="926"/>
      <c r="DV121" s="927">
        <v>0.5</v>
      </c>
      <c r="DW121" s="927"/>
      <c r="DX121" s="927"/>
      <c r="DY121" s="927"/>
      <c r="DZ121" s="928"/>
    </row>
    <row r="122" spans="1:130" s="230" customFormat="1" ht="26.25" customHeight="1" x14ac:dyDescent="0.15">
      <c r="A122" s="1057"/>
      <c r="B122" s="949"/>
      <c r="C122" s="922" t="s">
        <v>458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444</v>
      </c>
      <c r="AB122" s="959"/>
      <c r="AC122" s="959"/>
      <c r="AD122" s="959"/>
      <c r="AE122" s="960"/>
      <c r="AF122" s="961" t="s">
        <v>444</v>
      </c>
      <c r="AG122" s="959"/>
      <c r="AH122" s="959"/>
      <c r="AI122" s="959"/>
      <c r="AJ122" s="960"/>
      <c r="AK122" s="961" t="s">
        <v>398</v>
      </c>
      <c r="AL122" s="959"/>
      <c r="AM122" s="959"/>
      <c r="AN122" s="959"/>
      <c r="AO122" s="960"/>
      <c r="AP122" s="962" t="s">
        <v>444</v>
      </c>
      <c r="AQ122" s="963"/>
      <c r="AR122" s="963"/>
      <c r="AS122" s="963"/>
      <c r="AT122" s="964"/>
      <c r="AU122" s="994"/>
      <c r="AV122" s="995"/>
      <c r="AW122" s="995"/>
      <c r="AX122" s="995"/>
      <c r="AY122" s="996"/>
      <c r="AZ122" s="973" t="s">
        <v>479</v>
      </c>
      <c r="BA122" s="965"/>
      <c r="BB122" s="965"/>
      <c r="BC122" s="965"/>
      <c r="BD122" s="965"/>
      <c r="BE122" s="965"/>
      <c r="BF122" s="965"/>
      <c r="BG122" s="965"/>
      <c r="BH122" s="965"/>
      <c r="BI122" s="965"/>
      <c r="BJ122" s="965"/>
      <c r="BK122" s="965"/>
      <c r="BL122" s="965"/>
      <c r="BM122" s="965"/>
      <c r="BN122" s="965"/>
      <c r="BO122" s="965"/>
      <c r="BP122" s="966"/>
      <c r="BQ122" s="999">
        <v>7151177</v>
      </c>
      <c r="BR122" s="1000"/>
      <c r="BS122" s="1000"/>
      <c r="BT122" s="1000"/>
      <c r="BU122" s="1000"/>
      <c r="BV122" s="1000">
        <v>7064658</v>
      </c>
      <c r="BW122" s="1000"/>
      <c r="BX122" s="1000"/>
      <c r="BY122" s="1000"/>
      <c r="BZ122" s="1000"/>
      <c r="CA122" s="1000">
        <v>6772031</v>
      </c>
      <c r="CB122" s="1000"/>
      <c r="CC122" s="1000"/>
      <c r="CD122" s="1000"/>
      <c r="CE122" s="1000"/>
      <c r="CF122" s="1017">
        <v>179.6</v>
      </c>
      <c r="CG122" s="1018"/>
      <c r="CH122" s="1018"/>
      <c r="CI122" s="1018"/>
      <c r="CJ122" s="1018"/>
      <c r="CK122" s="1009"/>
      <c r="CL122" s="1010"/>
      <c r="CM122" s="1010"/>
      <c r="CN122" s="1010"/>
      <c r="CO122" s="1011"/>
      <c r="CP122" s="1019" t="s">
        <v>480</v>
      </c>
      <c r="CQ122" s="1020"/>
      <c r="CR122" s="1020"/>
      <c r="CS122" s="1020"/>
      <c r="CT122" s="1020"/>
      <c r="CU122" s="1020"/>
      <c r="CV122" s="1020"/>
      <c r="CW122" s="1020"/>
      <c r="CX122" s="1020"/>
      <c r="CY122" s="1020"/>
      <c r="CZ122" s="1020"/>
      <c r="DA122" s="1020"/>
      <c r="DB122" s="1020"/>
      <c r="DC122" s="1020"/>
      <c r="DD122" s="1020"/>
      <c r="DE122" s="1020"/>
      <c r="DF122" s="1021"/>
      <c r="DG122" s="925" t="s">
        <v>444</v>
      </c>
      <c r="DH122" s="926"/>
      <c r="DI122" s="926"/>
      <c r="DJ122" s="926"/>
      <c r="DK122" s="926"/>
      <c r="DL122" s="926" t="s">
        <v>444</v>
      </c>
      <c r="DM122" s="926"/>
      <c r="DN122" s="926"/>
      <c r="DO122" s="926"/>
      <c r="DP122" s="926"/>
      <c r="DQ122" s="926" t="s">
        <v>444</v>
      </c>
      <c r="DR122" s="926"/>
      <c r="DS122" s="926"/>
      <c r="DT122" s="926"/>
      <c r="DU122" s="926"/>
      <c r="DV122" s="927" t="s">
        <v>398</v>
      </c>
      <c r="DW122" s="927"/>
      <c r="DX122" s="927"/>
      <c r="DY122" s="927"/>
      <c r="DZ122" s="928"/>
    </row>
    <row r="123" spans="1:130" s="230" customFormat="1" ht="26.25" customHeight="1" x14ac:dyDescent="0.15">
      <c r="A123" s="1057"/>
      <c r="B123" s="949"/>
      <c r="C123" s="922" t="s">
        <v>464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130</v>
      </c>
      <c r="AB123" s="959"/>
      <c r="AC123" s="959"/>
      <c r="AD123" s="959"/>
      <c r="AE123" s="960"/>
      <c r="AF123" s="961" t="s">
        <v>444</v>
      </c>
      <c r="AG123" s="959"/>
      <c r="AH123" s="959"/>
      <c r="AI123" s="959"/>
      <c r="AJ123" s="960"/>
      <c r="AK123" s="961" t="s">
        <v>398</v>
      </c>
      <c r="AL123" s="959"/>
      <c r="AM123" s="959"/>
      <c r="AN123" s="959"/>
      <c r="AO123" s="960"/>
      <c r="AP123" s="962" t="s">
        <v>444</v>
      </c>
      <c r="AQ123" s="963"/>
      <c r="AR123" s="963"/>
      <c r="AS123" s="963"/>
      <c r="AT123" s="964"/>
      <c r="AU123" s="997"/>
      <c r="AV123" s="998"/>
      <c r="AW123" s="998"/>
      <c r="AX123" s="998"/>
      <c r="AY123" s="998"/>
      <c r="AZ123" s="251" t="s">
        <v>190</v>
      </c>
      <c r="BA123" s="251"/>
      <c r="BB123" s="251"/>
      <c r="BC123" s="251"/>
      <c r="BD123" s="251"/>
      <c r="BE123" s="251"/>
      <c r="BF123" s="251"/>
      <c r="BG123" s="251"/>
      <c r="BH123" s="251"/>
      <c r="BI123" s="251"/>
      <c r="BJ123" s="251"/>
      <c r="BK123" s="251"/>
      <c r="BL123" s="251"/>
      <c r="BM123" s="251"/>
      <c r="BN123" s="251"/>
      <c r="BO123" s="977" t="s">
        <v>481</v>
      </c>
      <c r="BP123" s="1005"/>
      <c r="BQ123" s="1063">
        <v>10481040</v>
      </c>
      <c r="BR123" s="1064"/>
      <c r="BS123" s="1064"/>
      <c r="BT123" s="1064"/>
      <c r="BU123" s="1064"/>
      <c r="BV123" s="1064">
        <v>10622389</v>
      </c>
      <c r="BW123" s="1064"/>
      <c r="BX123" s="1064"/>
      <c r="BY123" s="1064"/>
      <c r="BZ123" s="1064"/>
      <c r="CA123" s="1064">
        <v>10548878</v>
      </c>
      <c r="CB123" s="1064"/>
      <c r="CC123" s="1064"/>
      <c r="CD123" s="1064"/>
      <c r="CE123" s="1064"/>
      <c r="CF123" s="1001"/>
      <c r="CG123" s="1002"/>
      <c r="CH123" s="1002"/>
      <c r="CI123" s="1002"/>
      <c r="CJ123" s="1003"/>
      <c r="CK123" s="1009"/>
      <c r="CL123" s="1010"/>
      <c r="CM123" s="1010"/>
      <c r="CN123" s="1010"/>
      <c r="CO123" s="1011"/>
      <c r="CP123" s="1019" t="s">
        <v>482</v>
      </c>
      <c r="CQ123" s="1020"/>
      <c r="CR123" s="1020"/>
      <c r="CS123" s="1020"/>
      <c r="CT123" s="1020"/>
      <c r="CU123" s="1020"/>
      <c r="CV123" s="1020"/>
      <c r="CW123" s="1020"/>
      <c r="CX123" s="1020"/>
      <c r="CY123" s="1020"/>
      <c r="CZ123" s="1020"/>
      <c r="DA123" s="1020"/>
      <c r="DB123" s="1020"/>
      <c r="DC123" s="1020"/>
      <c r="DD123" s="1020"/>
      <c r="DE123" s="1020"/>
      <c r="DF123" s="1021"/>
      <c r="DG123" s="958" t="s">
        <v>398</v>
      </c>
      <c r="DH123" s="959"/>
      <c r="DI123" s="959"/>
      <c r="DJ123" s="959"/>
      <c r="DK123" s="960"/>
      <c r="DL123" s="961" t="s">
        <v>444</v>
      </c>
      <c r="DM123" s="959"/>
      <c r="DN123" s="959"/>
      <c r="DO123" s="959"/>
      <c r="DP123" s="960"/>
      <c r="DQ123" s="961" t="s">
        <v>444</v>
      </c>
      <c r="DR123" s="959"/>
      <c r="DS123" s="959"/>
      <c r="DT123" s="959"/>
      <c r="DU123" s="960"/>
      <c r="DV123" s="962" t="s">
        <v>444</v>
      </c>
      <c r="DW123" s="963"/>
      <c r="DX123" s="963"/>
      <c r="DY123" s="963"/>
      <c r="DZ123" s="964"/>
    </row>
    <row r="124" spans="1:130" s="230" customFormat="1" ht="26.25" customHeight="1" thickBot="1" x14ac:dyDescent="0.2">
      <c r="A124" s="1057"/>
      <c r="B124" s="949"/>
      <c r="C124" s="922" t="s">
        <v>467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130</v>
      </c>
      <c r="AB124" s="959"/>
      <c r="AC124" s="959"/>
      <c r="AD124" s="959"/>
      <c r="AE124" s="960"/>
      <c r="AF124" s="961" t="s">
        <v>444</v>
      </c>
      <c r="AG124" s="959"/>
      <c r="AH124" s="959"/>
      <c r="AI124" s="959"/>
      <c r="AJ124" s="960"/>
      <c r="AK124" s="961" t="s">
        <v>444</v>
      </c>
      <c r="AL124" s="959"/>
      <c r="AM124" s="959"/>
      <c r="AN124" s="959"/>
      <c r="AO124" s="960"/>
      <c r="AP124" s="962" t="s">
        <v>444</v>
      </c>
      <c r="AQ124" s="963"/>
      <c r="AR124" s="963"/>
      <c r="AS124" s="963"/>
      <c r="AT124" s="964"/>
      <c r="AU124" s="1059" t="s">
        <v>483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96.6</v>
      </c>
      <c r="BR124" s="1027"/>
      <c r="BS124" s="1027"/>
      <c r="BT124" s="1027"/>
      <c r="BU124" s="1027"/>
      <c r="BV124" s="1027">
        <v>82.9</v>
      </c>
      <c r="BW124" s="1027"/>
      <c r="BX124" s="1027"/>
      <c r="BY124" s="1027"/>
      <c r="BZ124" s="1027"/>
      <c r="CA124" s="1027">
        <v>86.4</v>
      </c>
      <c r="CB124" s="1027"/>
      <c r="CC124" s="1027"/>
      <c r="CD124" s="1027"/>
      <c r="CE124" s="1027"/>
      <c r="CF124" s="1028"/>
      <c r="CG124" s="1029"/>
      <c r="CH124" s="1029"/>
      <c r="CI124" s="1029"/>
      <c r="CJ124" s="1030"/>
      <c r="CK124" s="1012"/>
      <c r="CL124" s="1012"/>
      <c r="CM124" s="1012"/>
      <c r="CN124" s="1012"/>
      <c r="CO124" s="1013"/>
      <c r="CP124" s="1019" t="s">
        <v>484</v>
      </c>
      <c r="CQ124" s="1020"/>
      <c r="CR124" s="1020"/>
      <c r="CS124" s="1020"/>
      <c r="CT124" s="1020"/>
      <c r="CU124" s="1020"/>
      <c r="CV124" s="1020"/>
      <c r="CW124" s="1020"/>
      <c r="CX124" s="1020"/>
      <c r="CY124" s="1020"/>
      <c r="CZ124" s="1020"/>
      <c r="DA124" s="1020"/>
      <c r="DB124" s="1020"/>
      <c r="DC124" s="1020"/>
      <c r="DD124" s="1020"/>
      <c r="DE124" s="1020"/>
      <c r="DF124" s="1021"/>
      <c r="DG124" s="1004" t="s">
        <v>398</v>
      </c>
      <c r="DH124" s="986"/>
      <c r="DI124" s="986"/>
      <c r="DJ124" s="986"/>
      <c r="DK124" s="987"/>
      <c r="DL124" s="985" t="s">
        <v>398</v>
      </c>
      <c r="DM124" s="986"/>
      <c r="DN124" s="986"/>
      <c r="DO124" s="986"/>
      <c r="DP124" s="987"/>
      <c r="DQ124" s="985" t="s">
        <v>444</v>
      </c>
      <c r="DR124" s="986"/>
      <c r="DS124" s="986"/>
      <c r="DT124" s="986"/>
      <c r="DU124" s="987"/>
      <c r="DV124" s="988" t="s">
        <v>398</v>
      </c>
      <c r="DW124" s="989"/>
      <c r="DX124" s="989"/>
      <c r="DY124" s="989"/>
      <c r="DZ124" s="990"/>
    </row>
    <row r="125" spans="1:130" s="230" customFormat="1" ht="26.25" customHeight="1" x14ac:dyDescent="0.15">
      <c r="A125" s="1057"/>
      <c r="B125" s="949"/>
      <c r="C125" s="922" t="s">
        <v>469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398</v>
      </c>
      <c r="AB125" s="959"/>
      <c r="AC125" s="959"/>
      <c r="AD125" s="959"/>
      <c r="AE125" s="960"/>
      <c r="AF125" s="961" t="s">
        <v>398</v>
      </c>
      <c r="AG125" s="959"/>
      <c r="AH125" s="959"/>
      <c r="AI125" s="959"/>
      <c r="AJ125" s="960"/>
      <c r="AK125" s="961" t="s">
        <v>398</v>
      </c>
      <c r="AL125" s="959"/>
      <c r="AM125" s="959"/>
      <c r="AN125" s="959"/>
      <c r="AO125" s="960"/>
      <c r="AP125" s="962" t="s">
        <v>398</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485</v>
      </c>
      <c r="CL125" s="1007"/>
      <c r="CM125" s="1007"/>
      <c r="CN125" s="1007"/>
      <c r="CO125" s="1008"/>
      <c r="CP125" s="929" t="s">
        <v>486</v>
      </c>
      <c r="CQ125" s="897"/>
      <c r="CR125" s="897"/>
      <c r="CS125" s="897"/>
      <c r="CT125" s="897"/>
      <c r="CU125" s="897"/>
      <c r="CV125" s="897"/>
      <c r="CW125" s="897"/>
      <c r="CX125" s="897"/>
      <c r="CY125" s="897"/>
      <c r="CZ125" s="897"/>
      <c r="DA125" s="897"/>
      <c r="DB125" s="897"/>
      <c r="DC125" s="897"/>
      <c r="DD125" s="897"/>
      <c r="DE125" s="897"/>
      <c r="DF125" s="898"/>
      <c r="DG125" s="930" t="s">
        <v>398</v>
      </c>
      <c r="DH125" s="931"/>
      <c r="DI125" s="931"/>
      <c r="DJ125" s="931"/>
      <c r="DK125" s="931"/>
      <c r="DL125" s="931" t="s">
        <v>398</v>
      </c>
      <c r="DM125" s="931"/>
      <c r="DN125" s="931"/>
      <c r="DO125" s="931"/>
      <c r="DP125" s="931"/>
      <c r="DQ125" s="931" t="s">
        <v>398</v>
      </c>
      <c r="DR125" s="931"/>
      <c r="DS125" s="931"/>
      <c r="DT125" s="931"/>
      <c r="DU125" s="931"/>
      <c r="DV125" s="932" t="s">
        <v>398</v>
      </c>
      <c r="DW125" s="932"/>
      <c r="DX125" s="932"/>
      <c r="DY125" s="932"/>
      <c r="DZ125" s="933"/>
    </row>
    <row r="126" spans="1:130" s="230" customFormat="1" ht="26.25" customHeight="1" thickBot="1" x14ac:dyDescent="0.2">
      <c r="A126" s="1057"/>
      <c r="B126" s="949"/>
      <c r="C126" s="922" t="s">
        <v>471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398</v>
      </c>
      <c r="AB126" s="959"/>
      <c r="AC126" s="959"/>
      <c r="AD126" s="959"/>
      <c r="AE126" s="960"/>
      <c r="AF126" s="961" t="s">
        <v>398</v>
      </c>
      <c r="AG126" s="959"/>
      <c r="AH126" s="959"/>
      <c r="AI126" s="959"/>
      <c r="AJ126" s="960"/>
      <c r="AK126" s="961" t="s">
        <v>398</v>
      </c>
      <c r="AL126" s="959"/>
      <c r="AM126" s="959"/>
      <c r="AN126" s="959"/>
      <c r="AO126" s="960"/>
      <c r="AP126" s="962" t="s">
        <v>398</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487</v>
      </c>
      <c r="CQ126" s="923"/>
      <c r="CR126" s="923"/>
      <c r="CS126" s="923"/>
      <c r="CT126" s="923"/>
      <c r="CU126" s="923"/>
      <c r="CV126" s="923"/>
      <c r="CW126" s="923"/>
      <c r="CX126" s="923"/>
      <c r="CY126" s="923"/>
      <c r="CZ126" s="923"/>
      <c r="DA126" s="923"/>
      <c r="DB126" s="923"/>
      <c r="DC126" s="923"/>
      <c r="DD126" s="923"/>
      <c r="DE126" s="923"/>
      <c r="DF126" s="924"/>
      <c r="DG126" s="925" t="s">
        <v>398</v>
      </c>
      <c r="DH126" s="926"/>
      <c r="DI126" s="926"/>
      <c r="DJ126" s="926"/>
      <c r="DK126" s="926"/>
      <c r="DL126" s="926" t="s">
        <v>398</v>
      </c>
      <c r="DM126" s="926"/>
      <c r="DN126" s="926"/>
      <c r="DO126" s="926"/>
      <c r="DP126" s="926"/>
      <c r="DQ126" s="926" t="s">
        <v>398</v>
      </c>
      <c r="DR126" s="926"/>
      <c r="DS126" s="926"/>
      <c r="DT126" s="926"/>
      <c r="DU126" s="926"/>
      <c r="DV126" s="927" t="s">
        <v>444</v>
      </c>
      <c r="DW126" s="927"/>
      <c r="DX126" s="927"/>
      <c r="DY126" s="927"/>
      <c r="DZ126" s="928"/>
    </row>
    <row r="127" spans="1:130" s="230" customFormat="1" ht="26.25" customHeight="1" x14ac:dyDescent="0.15">
      <c r="A127" s="1058"/>
      <c r="B127" s="951"/>
      <c r="C127" s="973" t="s">
        <v>488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398</v>
      </c>
      <c r="AB127" s="959"/>
      <c r="AC127" s="959"/>
      <c r="AD127" s="959"/>
      <c r="AE127" s="960"/>
      <c r="AF127" s="961" t="s">
        <v>444</v>
      </c>
      <c r="AG127" s="959"/>
      <c r="AH127" s="959"/>
      <c r="AI127" s="959"/>
      <c r="AJ127" s="960"/>
      <c r="AK127" s="961" t="s">
        <v>398</v>
      </c>
      <c r="AL127" s="959"/>
      <c r="AM127" s="959"/>
      <c r="AN127" s="959"/>
      <c r="AO127" s="960"/>
      <c r="AP127" s="962" t="s">
        <v>444</v>
      </c>
      <c r="AQ127" s="963"/>
      <c r="AR127" s="963"/>
      <c r="AS127" s="963"/>
      <c r="AT127" s="964"/>
      <c r="AU127" s="232"/>
      <c r="AV127" s="232"/>
      <c r="AW127" s="232"/>
      <c r="AX127" s="1031" t="s">
        <v>489</v>
      </c>
      <c r="AY127" s="1032"/>
      <c r="AZ127" s="1032"/>
      <c r="BA127" s="1032"/>
      <c r="BB127" s="1032"/>
      <c r="BC127" s="1032"/>
      <c r="BD127" s="1032"/>
      <c r="BE127" s="1033"/>
      <c r="BF127" s="1034" t="s">
        <v>490</v>
      </c>
      <c r="BG127" s="1032"/>
      <c r="BH127" s="1032"/>
      <c r="BI127" s="1032"/>
      <c r="BJ127" s="1032"/>
      <c r="BK127" s="1032"/>
      <c r="BL127" s="1033"/>
      <c r="BM127" s="1034" t="s">
        <v>491</v>
      </c>
      <c r="BN127" s="1032"/>
      <c r="BO127" s="1032"/>
      <c r="BP127" s="1032"/>
      <c r="BQ127" s="1032"/>
      <c r="BR127" s="1032"/>
      <c r="BS127" s="1033"/>
      <c r="BT127" s="1034" t="s">
        <v>492</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493</v>
      </c>
      <c r="CQ127" s="923"/>
      <c r="CR127" s="923"/>
      <c r="CS127" s="923"/>
      <c r="CT127" s="923"/>
      <c r="CU127" s="923"/>
      <c r="CV127" s="923"/>
      <c r="CW127" s="923"/>
      <c r="CX127" s="923"/>
      <c r="CY127" s="923"/>
      <c r="CZ127" s="923"/>
      <c r="DA127" s="923"/>
      <c r="DB127" s="923"/>
      <c r="DC127" s="923"/>
      <c r="DD127" s="923"/>
      <c r="DE127" s="923"/>
      <c r="DF127" s="924"/>
      <c r="DG127" s="925" t="s">
        <v>398</v>
      </c>
      <c r="DH127" s="926"/>
      <c r="DI127" s="926"/>
      <c r="DJ127" s="926"/>
      <c r="DK127" s="926"/>
      <c r="DL127" s="926" t="s">
        <v>398</v>
      </c>
      <c r="DM127" s="926"/>
      <c r="DN127" s="926"/>
      <c r="DO127" s="926"/>
      <c r="DP127" s="926"/>
      <c r="DQ127" s="926" t="s">
        <v>398</v>
      </c>
      <c r="DR127" s="926"/>
      <c r="DS127" s="926"/>
      <c r="DT127" s="926"/>
      <c r="DU127" s="926"/>
      <c r="DV127" s="927" t="s">
        <v>444</v>
      </c>
      <c r="DW127" s="927"/>
      <c r="DX127" s="927"/>
      <c r="DY127" s="927"/>
      <c r="DZ127" s="928"/>
    </row>
    <row r="128" spans="1:130" s="230" customFormat="1" ht="26.25" customHeight="1" thickBot="1" x14ac:dyDescent="0.2">
      <c r="A128" s="1041" t="s">
        <v>494</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495</v>
      </c>
      <c r="X128" s="1043"/>
      <c r="Y128" s="1043"/>
      <c r="Z128" s="1044"/>
      <c r="AA128" s="1045">
        <v>195683</v>
      </c>
      <c r="AB128" s="1046"/>
      <c r="AC128" s="1046"/>
      <c r="AD128" s="1046"/>
      <c r="AE128" s="1047"/>
      <c r="AF128" s="1048">
        <v>206581</v>
      </c>
      <c r="AG128" s="1046"/>
      <c r="AH128" s="1046"/>
      <c r="AI128" s="1046"/>
      <c r="AJ128" s="1047"/>
      <c r="AK128" s="1048">
        <v>202800</v>
      </c>
      <c r="AL128" s="1046"/>
      <c r="AM128" s="1046"/>
      <c r="AN128" s="1046"/>
      <c r="AO128" s="1047"/>
      <c r="AP128" s="1049"/>
      <c r="AQ128" s="1050"/>
      <c r="AR128" s="1050"/>
      <c r="AS128" s="1050"/>
      <c r="AT128" s="1051"/>
      <c r="AU128" s="232"/>
      <c r="AV128" s="232"/>
      <c r="AW128" s="232"/>
      <c r="AX128" s="896" t="s">
        <v>496</v>
      </c>
      <c r="AY128" s="897"/>
      <c r="AZ128" s="897"/>
      <c r="BA128" s="897"/>
      <c r="BB128" s="897"/>
      <c r="BC128" s="897"/>
      <c r="BD128" s="897"/>
      <c r="BE128" s="898"/>
      <c r="BF128" s="1052" t="s">
        <v>444</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497</v>
      </c>
      <c r="CQ128" s="726"/>
      <c r="CR128" s="726"/>
      <c r="CS128" s="726"/>
      <c r="CT128" s="726"/>
      <c r="CU128" s="726"/>
      <c r="CV128" s="726"/>
      <c r="CW128" s="726"/>
      <c r="CX128" s="726"/>
      <c r="CY128" s="726"/>
      <c r="CZ128" s="726"/>
      <c r="DA128" s="726"/>
      <c r="DB128" s="726"/>
      <c r="DC128" s="726"/>
      <c r="DD128" s="726"/>
      <c r="DE128" s="726"/>
      <c r="DF128" s="1036"/>
      <c r="DG128" s="1037">
        <v>686</v>
      </c>
      <c r="DH128" s="1038"/>
      <c r="DI128" s="1038"/>
      <c r="DJ128" s="1038"/>
      <c r="DK128" s="1038"/>
      <c r="DL128" s="1038" t="s">
        <v>444</v>
      </c>
      <c r="DM128" s="1038"/>
      <c r="DN128" s="1038"/>
      <c r="DO128" s="1038"/>
      <c r="DP128" s="1038"/>
      <c r="DQ128" s="1038">
        <v>1034</v>
      </c>
      <c r="DR128" s="1038"/>
      <c r="DS128" s="1038"/>
      <c r="DT128" s="1038"/>
      <c r="DU128" s="1038"/>
      <c r="DV128" s="1039">
        <v>0</v>
      </c>
      <c r="DW128" s="1039"/>
      <c r="DX128" s="1039"/>
      <c r="DY128" s="1039"/>
      <c r="DZ128" s="1040"/>
    </row>
    <row r="129" spans="1:131" s="230" customFormat="1" ht="26.25" customHeight="1" x14ac:dyDescent="0.15">
      <c r="A129" s="934" t="s">
        <v>109</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498</v>
      </c>
      <c r="X129" s="1071"/>
      <c r="Y129" s="1071"/>
      <c r="Z129" s="1072"/>
      <c r="AA129" s="958">
        <v>4392843</v>
      </c>
      <c r="AB129" s="959"/>
      <c r="AC129" s="959"/>
      <c r="AD129" s="959"/>
      <c r="AE129" s="960"/>
      <c r="AF129" s="961">
        <v>4578900</v>
      </c>
      <c r="AG129" s="959"/>
      <c r="AH129" s="959"/>
      <c r="AI129" s="959"/>
      <c r="AJ129" s="960"/>
      <c r="AK129" s="961">
        <v>4346189</v>
      </c>
      <c r="AL129" s="959"/>
      <c r="AM129" s="959"/>
      <c r="AN129" s="959"/>
      <c r="AO129" s="960"/>
      <c r="AP129" s="1073"/>
      <c r="AQ129" s="1074"/>
      <c r="AR129" s="1074"/>
      <c r="AS129" s="1074"/>
      <c r="AT129" s="1075"/>
      <c r="AU129" s="233"/>
      <c r="AV129" s="233"/>
      <c r="AW129" s="233"/>
      <c r="AX129" s="1065" t="s">
        <v>499</v>
      </c>
      <c r="AY129" s="923"/>
      <c r="AZ129" s="923"/>
      <c r="BA129" s="923"/>
      <c r="BB129" s="923"/>
      <c r="BC129" s="923"/>
      <c r="BD129" s="923"/>
      <c r="BE129" s="924"/>
      <c r="BF129" s="1066" t="s">
        <v>130</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500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501</v>
      </c>
      <c r="X130" s="1071"/>
      <c r="Y130" s="1071"/>
      <c r="Z130" s="1072"/>
      <c r="AA130" s="958">
        <v>584019</v>
      </c>
      <c r="AB130" s="959"/>
      <c r="AC130" s="959"/>
      <c r="AD130" s="959"/>
      <c r="AE130" s="960"/>
      <c r="AF130" s="961">
        <v>576143</v>
      </c>
      <c r="AG130" s="959"/>
      <c r="AH130" s="959"/>
      <c r="AI130" s="959"/>
      <c r="AJ130" s="960"/>
      <c r="AK130" s="961">
        <v>575700</v>
      </c>
      <c r="AL130" s="959"/>
      <c r="AM130" s="959"/>
      <c r="AN130" s="959"/>
      <c r="AO130" s="960"/>
      <c r="AP130" s="1073"/>
      <c r="AQ130" s="1074"/>
      <c r="AR130" s="1074"/>
      <c r="AS130" s="1074"/>
      <c r="AT130" s="1075"/>
      <c r="AU130" s="233"/>
      <c r="AV130" s="233"/>
      <c r="AW130" s="233"/>
      <c r="AX130" s="1065" t="s">
        <v>502</v>
      </c>
      <c r="AY130" s="923"/>
      <c r="AZ130" s="923"/>
      <c r="BA130" s="923"/>
      <c r="BB130" s="923"/>
      <c r="BC130" s="923"/>
      <c r="BD130" s="923"/>
      <c r="BE130" s="924"/>
      <c r="BF130" s="1101">
        <v>6.9</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503</v>
      </c>
      <c r="X131" s="1108"/>
      <c r="Y131" s="1108"/>
      <c r="Z131" s="1109"/>
      <c r="AA131" s="1004">
        <v>3808824</v>
      </c>
      <c r="AB131" s="986"/>
      <c r="AC131" s="986"/>
      <c r="AD131" s="986"/>
      <c r="AE131" s="987"/>
      <c r="AF131" s="985">
        <v>4002757</v>
      </c>
      <c r="AG131" s="986"/>
      <c r="AH131" s="986"/>
      <c r="AI131" s="986"/>
      <c r="AJ131" s="987"/>
      <c r="AK131" s="985">
        <v>3770489</v>
      </c>
      <c r="AL131" s="986"/>
      <c r="AM131" s="986"/>
      <c r="AN131" s="986"/>
      <c r="AO131" s="987"/>
      <c r="AP131" s="1110"/>
      <c r="AQ131" s="1111"/>
      <c r="AR131" s="1111"/>
      <c r="AS131" s="1111"/>
      <c r="AT131" s="1112"/>
      <c r="AU131" s="233"/>
      <c r="AV131" s="233"/>
      <c r="AW131" s="233"/>
      <c r="AX131" s="1083" t="s">
        <v>504</v>
      </c>
      <c r="AY131" s="726"/>
      <c r="AZ131" s="726"/>
      <c r="BA131" s="726"/>
      <c r="BB131" s="726"/>
      <c r="BC131" s="726"/>
      <c r="BD131" s="726"/>
      <c r="BE131" s="1036"/>
      <c r="BF131" s="1084">
        <v>86.4</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505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506</v>
      </c>
      <c r="W132" s="1094"/>
      <c r="X132" s="1094"/>
      <c r="Y132" s="1094"/>
      <c r="Z132" s="1095"/>
      <c r="AA132" s="1096">
        <v>6.7893397000000002</v>
      </c>
      <c r="AB132" s="1097"/>
      <c r="AC132" s="1097"/>
      <c r="AD132" s="1097"/>
      <c r="AE132" s="1098"/>
      <c r="AF132" s="1099">
        <v>5.9675368999999998</v>
      </c>
      <c r="AG132" s="1097"/>
      <c r="AH132" s="1097"/>
      <c r="AI132" s="1097"/>
      <c r="AJ132" s="1098"/>
      <c r="AK132" s="1099">
        <v>7.9812459000000002</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507</v>
      </c>
      <c r="W133" s="1077"/>
      <c r="X133" s="1077"/>
      <c r="Y133" s="1077"/>
      <c r="Z133" s="1078"/>
      <c r="AA133" s="1079">
        <v>6.5</v>
      </c>
      <c r="AB133" s="1080"/>
      <c r="AC133" s="1080"/>
      <c r="AD133" s="1080"/>
      <c r="AE133" s="1081"/>
      <c r="AF133" s="1079">
        <v>6.4</v>
      </c>
      <c r="AG133" s="1080"/>
      <c r="AH133" s="1080"/>
      <c r="AI133" s="1080"/>
      <c r="AJ133" s="1081"/>
      <c r="AK133" s="1079">
        <v>6.9</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bl/XKnl8QqGGvqLpIaAFYAXa4VZB87EVv56Hk/k53PmboFpe1VMl3w4/hv0zyme5nbq6IF7G0pbyhXUyUhFDag==" saltValue="zTLMurTfAt1iha0+qrPfw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H70" zoomScaleNormal="85" zoomScaleSheetLayoutView="100" workbookViewId="0">
      <selection activeCell="CK74" sqref="CK74"/>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603</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FZZqjwbdH45FX/OY7uNKJYFyEkUrlY2SP2dCOUrVwLMTbPKd7WmMhGfFuogf87dA26pDZXU8Szjwq+NkXZvSfg==" saltValue="NjNFZpFwVfhNAqaSYbV3d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ybelGJJ76HzQ6IqW72OOfDCwNYMPj1vopoBMnc8eN6heWpJc/RwSlj5DkMocLHBrjhbBI2+bx34wJ8cVayALQ==" saltValue="C+tJPlsu9tILdeG9ERHOM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510</v>
      </c>
      <c r="AP7" s="272"/>
      <c r="AQ7" s="273" t="s">
        <v>511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512</v>
      </c>
      <c r="AQ8" s="279" t="s">
        <v>513</v>
      </c>
      <c r="AR8" s="280" t="s">
        <v>514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515</v>
      </c>
      <c r="AL9" s="1117"/>
      <c r="AM9" s="1117"/>
      <c r="AN9" s="1118"/>
      <c r="AO9" s="281">
        <v>1742627</v>
      </c>
      <c r="AP9" s="281">
        <v>109379</v>
      </c>
      <c r="AQ9" s="282">
        <v>91991</v>
      </c>
      <c r="AR9" s="283">
        <v>18.899999999999999</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516</v>
      </c>
      <c r="AL10" s="1117"/>
      <c r="AM10" s="1117"/>
      <c r="AN10" s="1118"/>
      <c r="AO10" s="284">
        <v>62294</v>
      </c>
      <c r="AP10" s="284">
        <v>3910</v>
      </c>
      <c r="AQ10" s="285">
        <v>12405</v>
      </c>
      <c r="AR10" s="286">
        <v>-68.5</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517</v>
      </c>
      <c r="AL11" s="1117"/>
      <c r="AM11" s="1117"/>
      <c r="AN11" s="1118"/>
      <c r="AO11" s="284" t="s">
        <v>518</v>
      </c>
      <c r="AP11" s="284" t="s">
        <v>518</v>
      </c>
      <c r="AQ11" s="285">
        <v>395</v>
      </c>
      <c r="AR11" s="286" t="s">
        <v>518</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519</v>
      </c>
      <c r="AL12" s="1117"/>
      <c r="AM12" s="1117"/>
      <c r="AN12" s="1118"/>
      <c r="AO12" s="284" t="s">
        <v>518</v>
      </c>
      <c r="AP12" s="284" t="s">
        <v>518</v>
      </c>
      <c r="AQ12" s="285">
        <v>19</v>
      </c>
      <c r="AR12" s="286" t="s">
        <v>518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520</v>
      </c>
      <c r="AL13" s="1117"/>
      <c r="AM13" s="1117"/>
      <c r="AN13" s="1118"/>
      <c r="AO13" s="284">
        <v>99109</v>
      </c>
      <c r="AP13" s="284">
        <v>6221</v>
      </c>
      <c r="AQ13" s="285">
        <v>3751</v>
      </c>
      <c r="AR13" s="286">
        <v>65.8</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521</v>
      </c>
      <c r="AL14" s="1117"/>
      <c r="AM14" s="1117"/>
      <c r="AN14" s="1118"/>
      <c r="AO14" s="284">
        <v>31885</v>
      </c>
      <c r="AP14" s="284">
        <v>2001</v>
      </c>
      <c r="AQ14" s="285">
        <v>1672</v>
      </c>
      <c r="AR14" s="286">
        <v>19.7</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522</v>
      </c>
      <c r="AL15" s="1120"/>
      <c r="AM15" s="1120"/>
      <c r="AN15" s="1121"/>
      <c r="AO15" s="284">
        <v>-101137</v>
      </c>
      <c r="AP15" s="284">
        <v>-6348</v>
      </c>
      <c r="AQ15" s="285">
        <v>-6358</v>
      </c>
      <c r="AR15" s="286">
        <v>-0.2</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190</v>
      </c>
      <c r="AL16" s="1120"/>
      <c r="AM16" s="1120"/>
      <c r="AN16" s="1121"/>
      <c r="AO16" s="284">
        <v>1834778</v>
      </c>
      <c r="AP16" s="284">
        <v>115163</v>
      </c>
      <c r="AQ16" s="285">
        <v>103876</v>
      </c>
      <c r="AR16" s="286">
        <v>10.9</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524</v>
      </c>
      <c r="AP20" s="293" t="s">
        <v>525</v>
      </c>
      <c r="AQ20" s="294" t="s">
        <v>526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527</v>
      </c>
      <c r="AL21" s="1123"/>
      <c r="AM21" s="1123"/>
      <c r="AN21" s="1124"/>
      <c r="AO21" s="297">
        <v>12.93</v>
      </c>
      <c r="AP21" s="298">
        <v>9.2899999999999991</v>
      </c>
      <c r="AQ21" s="299">
        <v>3.64</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528</v>
      </c>
      <c r="AL22" s="1123"/>
      <c r="AM22" s="1123"/>
      <c r="AN22" s="1124"/>
      <c r="AO22" s="302">
        <v>96.4</v>
      </c>
      <c r="AP22" s="303">
        <v>96.9</v>
      </c>
      <c r="AQ22" s="304">
        <v>-0.5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529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530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510</v>
      </c>
      <c r="AP30" s="272"/>
      <c r="AQ30" s="273" t="s">
        <v>511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512</v>
      </c>
      <c r="AQ31" s="279" t="s">
        <v>513</v>
      </c>
      <c r="AR31" s="280" t="s">
        <v>514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532</v>
      </c>
      <c r="AL32" s="1131"/>
      <c r="AM32" s="1131"/>
      <c r="AN32" s="1132"/>
      <c r="AO32" s="312">
        <v>825337</v>
      </c>
      <c r="AP32" s="312">
        <v>51804</v>
      </c>
      <c r="AQ32" s="313">
        <v>51927</v>
      </c>
      <c r="AR32" s="314">
        <v>-0.2</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533</v>
      </c>
      <c r="AL33" s="1131"/>
      <c r="AM33" s="1131"/>
      <c r="AN33" s="1132"/>
      <c r="AO33" s="312" t="s">
        <v>518</v>
      </c>
      <c r="AP33" s="312" t="s">
        <v>518</v>
      </c>
      <c r="AQ33" s="313" t="s">
        <v>518</v>
      </c>
      <c r="AR33" s="314" t="s">
        <v>518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534</v>
      </c>
      <c r="AL34" s="1131"/>
      <c r="AM34" s="1131"/>
      <c r="AN34" s="1132"/>
      <c r="AO34" s="312" t="s">
        <v>518</v>
      </c>
      <c r="AP34" s="312" t="s">
        <v>518</v>
      </c>
      <c r="AQ34" s="313" t="s">
        <v>518</v>
      </c>
      <c r="AR34" s="314" t="s">
        <v>518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535</v>
      </c>
      <c r="AL35" s="1131"/>
      <c r="AM35" s="1131"/>
      <c r="AN35" s="1132"/>
      <c r="AO35" s="312">
        <v>254076</v>
      </c>
      <c r="AP35" s="312">
        <v>15948</v>
      </c>
      <c r="AQ35" s="313">
        <v>15337</v>
      </c>
      <c r="AR35" s="314">
        <v>4</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536</v>
      </c>
      <c r="AL36" s="1131"/>
      <c r="AM36" s="1131"/>
      <c r="AN36" s="1132"/>
      <c r="AO36" s="312">
        <v>19</v>
      </c>
      <c r="AP36" s="312">
        <v>1</v>
      </c>
      <c r="AQ36" s="313">
        <v>2347</v>
      </c>
      <c r="AR36" s="314">
        <v>-100</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537</v>
      </c>
      <c r="AL37" s="1131"/>
      <c r="AM37" s="1131"/>
      <c r="AN37" s="1132"/>
      <c r="AO37" s="312" t="s">
        <v>518</v>
      </c>
      <c r="AP37" s="312" t="s">
        <v>518</v>
      </c>
      <c r="AQ37" s="313">
        <v>463</v>
      </c>
      <c r="AR37" s="314" t="s">
        <v>518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538</v>
      </c>
      <c r="AL38" s="1134"/>
      <c r="AM38" s="1134"/>
      <c r="AN38" s="1135"/>
      <c r="AO38" s="315" t="s">
        <v>518</v>
      </c>
      <c r="AP38" s="315" t="s">
        <v>518</v>
      </c>
      <c r="AQ38" s="316">
        <v>1</v>
      </c>
      <c r="AR38" s="304" t="s">
        <v>518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539</v>
      </c>
      <c r="AL39" s="1134"/>
      <c r="AM39" s="1134"/>
      <c r="AN39" s="1135"/>
      <c r="AO39" s="312">
        <v>-202800</v>
      </c>
      <c r="AP39" s="312">
        <v>-12729</v>
      </c>
      <c r="AQ39" s="313">
        <v>-3326</v>
      </c>
      <c r="AR39" s="314">
        <v>282.7</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540</v>
      </c>
      <c r="AL40" s="1131"/>
      <c r="AM40" s="1131"/>
      <c r="AN40" s="1132"/>
      <c r="AO40" s="312">
        <v>-575700</v>
      </c>
      <c r="AP40" s="312">
        <v>-36135</v>
      </c>
      <c r="AQ40" s="313">
        <v>-45680</v>
      </c>
      <c r="AR40" s="314">
        <v>-20.9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305</v>
      </c>
      <c r="AL41" s="1137"/>
      <c r="AM41" s="1137"/>
      <c r="AN41" s="1138"/>
      <c r="AO41" s="312">
        <v>300932</v>
      </c>
      <c r="AP41" s="312">
        <v>18889</v>
      </c>
      <c r="AQ41" s="313">
        <v>21069</v>
      </c>
      <c r="AR41" s="314">
        <v>-10.3</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541</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510</v>
      </c>
      <c r="AN49" s="1127" t="s">
        <v>544</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545</v>
      </c>
      <c r="AO50" s="329" t="s">
        <v>546</v>
      </c>
      <c r="AP50" s="330" t="s">
        <v>547</v>
      </c>
      <c r="AQ50" s="331" t="s">
        <v>548</v>
      </c>
      <c r="AR50" s="332" t="s">
        <v>549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550</v>
      </c>
      <c r="AL51" s="325"/>
      <c r="AM51" s="333">
        <v>1036826</v>
      </c>
      <c r="AN51" s="334">
        <v>61300</v>
      </c>
      <c r="AO51" s="335">
        <v>-42.6</v>
      </c>
      <c r="AP51" s="336">
        <v>73475</v>
      </c>
      <c r="AQ51" s="337">
        <v>9.1</v>
      </c>
      <c r="AR51" s="338">
        <v>-51.7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551</v>
      </c>
      <c r="AM52" s="341">
        <v>381908</v>
      </c>
      <c r="AN52" s="342">
        <v>22579</v>
      </c>
      <c r="AO52" s="343">
        <v>20</v>
      </c>
      <c r="AP52" s="344">
        <v>43072</v>
      </c>
      <c r="AQ52" s="345">
        <v>31.1</v>
      </c>
      <c r="AR52" s="346">
        <v>-11.1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552</v>
      </c>
      <c r="AL53" s="325"/>
      <c r="AM53" s="333">
        <v>999693</v>
      </c>
      <c r="AN53" s="334">
        <v>59819</v>
      </c>
      <c r="AO53" s="335">
        <v>-2.4</v>
      </c>
      <c r="AP53" s="336">
        <v>87464</v>
      </c>
      <c r="AQ53" s="337">
        <v>19</v>
      </c>
      <c r="AR53" s="338">
        <v>-21.4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551</v>
      </c>
      <c r="AM54" s="341">
        <v>279432</v>
      </c>
      <c r="AN54" s="342">
        <v>16720</v>
      </c>
      <c r="AO54" s="343">
        <v>-25.9</v>
      </c>
      <c r="AP54" s="344">
        <v>47479</v>
      </c>
      <c r="AQ54" s="345">
        <v>10.199999999999999</v>
      </c>
      <c r="AR54" s="346">
        <v>-36.1</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553</v>
      </c>
      <c r="AL55" s="325"/>
      <c r="AM55" s="333">
        <v>1411031</v>
      </c>
      <c r="AN55" s="334">
        <v>85704</v>
      </c>
      <c r="AO55" s="335">
        <v>43.3</v>
      </c>
      <c r="AP55" s="336">
        <v>96248</v>
      </c>
      <c r="AQ55" s="337">
        <v>10</v>
      </c>
      <c r="AR55" s="338">
        <v>33.299999999999997</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551</v>
      </c>
      <c r="AM56" s="341">
        <v>350402</v>
      </c>
      <c r="AN56" s="342">
        <v>21283</v>
      </c>
      <c r="AO56" s="343">
        <v>27.3</v>
      </c>
      <c r="AP56" s="344">
        <v>55768</v>
      </c>
      <c r="AQ56" s="345">
        <v>17.5</v>
      </c>
      <c r="AR56" s="346">
        <v>9.8000000000000007</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554</v>
      </c>
      <c r="AL57" s="325"/>
      <c r="AM57" s="333">
        <v>800812</v>
      </c>
      <c r="AN57" s="334">
        <v>49758</v>
      </c>
      <c r="AO57" s="335">
        <v>-41.9</v>
      </c>
      <c r="AP57" s="336">
        <v>76413</v>
      </c>
      <c r="AQ57" s="337">
        <v>-20.6</v>
      </c>
      <c r="AR57" s="338">
        <v>-21.3</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551</v>
      </c>
      <c r="AM58" s="341">
        <v>207491</v>
      </c>
      <c r="AN58" s="342">
        <v>12892</v>
      </c>
      <c r="AO58" s="343">
        <v>-39.4</v>
      </c>
      <c r="AP58" s="344">
        <v>39658</v>
      </c>
      <c r="AQ58" s="345">
        <v>-28.9</v>
      </c>
      <c r="AR58" s="346">
        <v>-10.5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555</v>
      </c>
      <c r="AL59" s="325"/>
      <c r="AM59" s="333">
        <v>1198195</v>
      </c>
      <c r="AN59" s="334">
        <v>75207</v>
      </c>
      <c r="AO59" s="335">
        <v>51.1</v>
      </c>
      <c r="AP59" s="336">
        <v>66481</v>
      </c>
      <c r="AQ59" s="337">
        <v>-13</v>
      </c>
      <c r="AR59" s="338">
        <v>64.099999999999994</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551</v>
      </c>
      <c r="AM60" s="341">
        <v>692105</v>
      </c>
      <c r="AN60" s="342">
        <v>43441</v>
      </c>
      <c r="AO60" s="343">
        <v>237</v>
      </c>
      <c r="AP60" s="344">
        <v>36120</v>
      </c>
      <c r="AQ60" s="345">
        <v>-8.9</v>
      </c>
      <c r="AR60" s="346">
        <v>245.9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556</v>
      </c>
      <c r="AL61" s="347"/>
      <c r="AM61" s="348">
        <v>1089311</v>
      </c>
      <c r="AN61" s="349">
        <v>66358</v>
      </c>
      <c r="AO61" s="350">
        <v>1.5</v>
      </c>
      <c r="AP61" s="351">
        <v>80016</v>
      </c>
      <c r="AQ61" s="352">
        <v>0.9</v>
      </c>
      <c r="AR61" s="338">
        <v>0.6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551</v>
      </c>
      <c r="AM62" s="341">
        <v>382268</v>
      </c>
      <c r="AN62" s="342">
        <v>23383</v>
      </c>
      <c r="AO62" s="343">
        <v>43.8</v>
      </c>
      <c r="AP62" s="344">
        <v>44419</v>
      </c>
      <c r="AQ62" s="345">
        <v>4.2</v>
      </c>
      <c r="AR62" s="346">
        <v>39.6</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tiEcPiAc40cRmAYFXIaSdonyI3fXVe5ntxLGapdNYg4uMTZPPEbEXMPtD70HtfHk568WQrU+aFsdZqxQ4HlGqQ==" saltValue="pa6EdkK6WtN6o20y8eP82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558</v>
      </c>
    </row>
    <row r="120" spans="125:125" ht="13.5" hidden="1" customHeight="1" x14ac:dyDescent="0.15"/>
    <row r="121" spans="125:125" ht="13.5" hidden="1" customHeight="1" x14ac:dyDescent="0.15">
      <c r="DU121" s="259"/>
    </row>
  </sheetData>
  <sheetProtection algorithmName="SHA-512" hashValue="zTOJZi2y+AhzOGslPwCSfktj9lLTuQcmUWbjN8/udVb4b1urUoNW/sV+ntxfWUAT/b4vRaJYsFR9J0YalbCzEg==" saltValue="S+A6k9tNx6AmraetXzqEH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559</v>
      </c>
    </row>
  </sheetData>
  <sheetProtection algorithmName="SHA-512" hashValue="Pvd2W7S2ebBbDpR/+FgXUvPig83CEBEATCWbEA3V1zIbC0RMaeAyB0uYo7kOqgX3o+NEA/gLgboNj9T00cDGgg==" saltValue="9+nlAgBArVpJ+OHyw+a6x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C4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39" t="s">
        <v>3</v>
      </c>
      <c r="D47" s="1139"/>
      <c r="E47" s="1140"/>
      <c r="F47" s="11">
        <v>11.13</v>
      </c>
      <c r="G47" s="12">
        <v>11.19</v>
      </c>
      <c r="H47" s="12">
        <v>10.69</v>
      </c>
      <c r="I47" s="12">
        <v>10.25</v>
      </c>
      <c r="J47" s="13">
        <v>10.8</v>
      </c>
    </row>
    <row r="48" spans="2:10" ht="57.75" customHeight="1" x14ac:dyDescent="0.15">
      <c r="B48" s="14"/>
      <c r="C48" s="1141" t="s">
        <v>4</v>
      </c>
      <c r="D48" s="1141"/>
      <c r="E48" s="1142"/>
      <c r="F48" s="15">
        <v>10.7</v>
      </c>
      <c r="G48" s="16">
        <v>5.67</v>
      </c>
      <c r="H48" s="16">
        <v>10.78</v>
      </c>
      <c r="I48" s="16">
        <v>14.97</v>
      </c>
      <c r="J48" s="17">
        <v>13.29</v>
      </c>
    </row>
    <row r="49" spans="2:10" ht="57.75" customHeight="1" thickBot="1" x14ac:dyDescent="0.2">
      <c r="B49" s="18"/>
      <c r="C49" s="1143" t="s">
        <v>5</v>
      </c>
      <c r="D49" s="1143"/>
      <c r="E49" s="1144"/>
      <c r="F49" s="19" t="s">
        <v>565</v>
      </c>
      <c r="G49" s="20" t="s">
        <v>566</v>
      </c>
      <c r="H49" s="20">
        <v>2.99</v>
      </c>
      <c r="I49" s="20">
        <v>4.63</v>
      </c>
      <c r="J49" s="21" t="s">
        <v>567</v>
      </c>
    </row>
    <row r="50" spans="2:10" x14ac:dyDescent="0.15"/>
  </sheetData>
  <sheetProtection algorithmName="SHA-512" hashValue="LR8MeBciIcT5aDcPD0pTBFtVXRzeal0GjWns9GTw8YwsEQIdHXxtESWLtW2w87mhvzcyYK17YlgJKWh3jYpzVg==" saltValue="+tj82/Y+DqZ6E6nlSzHUr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kanri</cp:lastModifiedBy>
  <cp:lastPrinted>2024-03-22T05:49:41Z</cp:lastPrinted>
  <dcterms:created xsi:type="dcterms:W3CDTF">2024-02-05T00:22:38Z</dcterms:created>
  <dcterms:modified xsi:type="dcterms:W3CDTF">2024-03-22T05:49:43Z</dcterms:modified>
  <cp:category/>
</cp:coreProperties>
</file>